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ESTADOS FINANCIEROS\DICIEMBRE\"/>
    </mc:Choice>
  </mc:AlternateContent>
  <xr:revisionPtr revIDLastSave="0" documentId="13_ncr:1_{CC050479-CDC5-474B-B9CD-F6C3E78D03CF}" xr6:coauthVersionLast="47" xr6:coauthVersionMax="47" xr10:uidLastSave="{00000000-0000-0000-0000-000000000000}"/>
  <bookViews>
    <workbookView xWindow="-120" yWindow="-120" windowWidth="29040" windowHeight="15720" xr2:uid="{051C2C61-9CEA-4519-BBD0-1B2EB856F4F5}"/>
  </bookViews>
  <sheets>
    <sheet name="INDICADORES 2024" sheetId="1" r:id="rId1"/>
  </sheets>
  <externalReferences>
    <externalReference r:id="rId2"/>
  </externalReferences>
  <definedNames>
    <definedName name="_xlnm.Print_Titles" localSheetId="0">'INDICADORES 2024'!$1:$3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2" i="1" l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X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X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X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X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X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X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X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X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X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X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X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X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X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X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X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X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X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X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X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X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X21" i="1"/>
  <c r="Q21" i="1"/>
  <c r="X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X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X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X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X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X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X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X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X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X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X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X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X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X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X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X5" i="1"/>
  <c r="Q5" i="1"/>
  <c r="X4" i="1"/>
  <c r="Q4" i="1"/>
</calcChain>
</file>

<file path=xl/sharedStrings.xml><?xml version="1.0" encoding="utf-8"?>
<sst xmlns="http://schemas.openxmlformats.org/spreadsheetml/2006/main" count="194" uniqueCount="117">
  <si>
    <t>INDICADORES DE RESULTADOS 2024: COMISIÓN EJECUTIVA ESTATAL DE ATENCIÓN A VÍCTIMAS</t>
  </si>
  <si>
    <t>NIVEL</t>
  </si>
  <si>
    <t>NOMBRE DEL INDICADOR</t>
  </si>
  <si>
    <t>UAR</t>
  </si>
  <si>
    <t>FORMULA</t>
  </si>
  <si>
    <t>ENE.</t>
  </si>
  <si>
    <t>FEB.</t>
  </si>
  <si>
    <t>MAR.</t>
  </si>
  <si>
    <t>ABR.</t>
  </si>
  <si>
    <t>MAY.</t>
  </si>
  <si>
    <t>JUN.</t>
  </si>
  <si>
    <t>JUL.</t>
  </si>
  <si>
    <t>AGO.</t>
  </si>
  <si>
    <t>SEPT.</t>
  </si>
  <si>
    <t>OCT.</t>
  </si>
  <si>
    <t>NOV.</t>
  </si>
  <si>
    <t>DIC.</t>
  </si>
  <si>
    <t>ANUAL MIR</t>
  </si>
  <si>
    <t>TRIM. 1</t>
  </si>
  <si>
    <t>TRIM. 2</t>
  </si>
  <si>
    <t>TRIM. 3</t>
  </si>
  <si>
    <t>TRIM. 4</t>
  </si>
  <si>
    <t>META MIR</t>
  </si>
  <si>
    <t>META POA</t>
  </si>
  <si>
    <t>AVANCE GLOBAL POA</t>
  </si>
  <si>
    <t>FIN</t>
  </si>
  <si>
    <t>PROMEDIO DE ESTADO DE DERECHO.</t>
  </si>
  <si>
    <t>A=(B+C+D+E+F+G+H+I)/8</t>
  </si>
  <si>
    <t>N/A</t>
  </si>
  <si>
    <t>PROPÓSITO</t>
  </si>
  <si>
    <t>PROMEDIO DE EFECTIVIDAD EN GARANTIZAR LOS DERECHOS DE LAS VÍCTIMAS</t>
  </si>
  <si>
    <t>A=(B+C+D)/3</t>
  </si>
  <si>
    <t>C1</t>
  </si>
  <si>
    <t>PORCENTAJE DE NIÑAS. NIÑOS Y ADOLESCENTES, ADULTOS Y ADULTOS MAYORES CON DISCAPACIDAD VÍCTIMAS INSCRITAS EN EL REGISTRO ESTATAL DE VÍCTIMAS QUE CUENTAN CON ATENCIÓN INTEGRAL.</t>
  </si>
  <si>
    <t>A=(B/C)*100</t>
  </si>
  <si>
    <t>C1A1</t>
  </si>
  <si>
    <t>PORCENTAJE DE  PERSONAS EN SITUACIÓN DE VÍCTIMAS CON DISCAPACIDAD ATENDIDAS</t>
  </si>
  <si>
    <t>C2</t>
  </si>
  <si>
    <t>PORCENTAJE DE VÍCTIMAS MUJERES INSCRITAS EN EL REGISTRO ESTATAL DE VÍCTIMAS.</t>
  </si>
  <si>
    <t>A=(B/C))*100</t>
  </si>
  <si>
    <t>C2A1</t>
  </si>
  <si>
    <t>PORCENTAJE DE MEDIDAS DE AYUDA INMEDIATA PARA MUJERES VÍCTIMAS DE SITUACIONES DE VIOLENCIA</t>
  </si>
  <si>
    <t>A=((B+C+D)/3)/E)*100</t>
  </si>
  <si>
    <t>C2A2</t>
  </si>
  <si>
    <t>PORCENTAJE DE ORDENES DE PROTECCIÓN PARA MUJERES EN SITUACIÓN DE VIOLENCIA GESTIONADAS</t>
  </si>
  <si>
    <t>C2A3</t>
  </si>
  <si>
    <t>PORCENTAJE DE VÍCTIMAS INDIRECTAS DE FEMINICIDIO ATENDIDAS INTEGRALMENTE</t>
  </si>
  <si>
    <t>A=(((B+C+D+E)/4)/F)*100</t>
  </si>
  <si>
    <t>C2A4</t>
  </si>
  <si>
    <t>PORCENTAJE DE VÍCTIMAS DE VIOLENCIA DE GÉNERO ATENDIDAS EN LOS MUNICIPIOS CON ALERTA DE VIOLENCIA DE GÉNERO CONTRA MUJERES</t>
  </si>
  <si>
    <t>C3</t>
  </si>
  <si>
    <t>PORCENTAJE DE PERSONAS EN SITUACIÓN DE VÍCTIMAS POR VIOLENCIA DE GÉNERO INSCRITAS EN EL REGISTRO ESTATAL DE VÍCTIMAS.</t>
  </si>
  <si>
    <t>C3A1</t>
  </si>
  <si>
    <t>PORCENTAJE DE  PERSONAS EN SITUACIÓN DE VÍCTIMAS POR DELITOS Y/O VIOLACIONES DE DERECHOS HUMANOS POR VIOLENCIA DE GÉNERO ATENDIDAS.</t>
  </si>
  <si>
    <t>C3A2</t>
  </si>
  <si>
    <t>PORCENTAJE DE VÍCTIMAS QUE ACCEDEN A PROGRAMAS ESPECIALIZADOS Y SOCIALES</t>
  </si>
  <si>
    <t>C4</t>
  </si>
  <si>
    <t>PORCENTAJE DE VÍCTIMAS QUE RECIBIERON ATENCIÓN INTEGRAL.</t>
  </si>
  <si>
    <t>C4A1</t>
  </si>
  <si>
    <t>PORCENTAJE  DE VÍCTIMAS EN MATERIA PENAL Y POR VIOLENCIA DE GÉNERO REPRESENTADAS.</t>
  </si>
  <si>
    <t>C4A2</t>
  </si>
  <si>
    <t>PORCENTAJE  DE VÍCTIMAS EN DERECHOS HUMANOS Y OTRAS MATERIAS REPRESENTADAS</t>
  </si>
  <si>
    <t>C4A3</t>
  </si>
  <si>
    <t>PORCENTAJE DE MEDIDAS REPARATORIAS GESTIONADAS CON RESPECTO A RECOMENDACIONES EN ATENCIÓN</t>
  </si>
  <si>
    <t>C4A4</t>
  </si>
  <si>
    <t>PORCENTAJE DE NIÑAS, NIÑOS Y ADOLESCENTES VÍCTIMAS INDIRECTAS Y DIRECTAS DE DELITOS Y VIOLACIONES DE DERECHOS HUMANOS</t>
  </si>
  <si>
    <t>C5</t>
  </si>
  <si>
    <t>PORCENTAJE DE  SATISFACCIÓN FRENTE A LA ATENCIÓN  A  LA VÍCTIMA EN EL ESTADO DE MICHOACÁN EN EL PERIODO DE ESTUDIO</t>
  </si>
  <si>
    <t>C5A1</t>
  </si>
  <si>
    <t>PORCENTAJE DE SERVIDORES PÚBLICOS QUE ATIENDEN A VÍCTIMAS CAPACITADOS</t>
  </si>
  <si>
    <t>A=((B+C+D)/E)*100</t>
  </si>
  <si>
    <t>C5A2</t>
  </si>
  <si>
    <t>PORCENTAJE DE EVALUACIÓN DE LOS INFORMES DE LAS UNIDADES RESPONSABLES NOTIFICADOS</t>
  </si>
  <si>
    <t>C5A3</t>
  </si>
  <si>
    <t>PORCENTAJE DE  ACCIONES INTERINSTITUCIONALES EN MATERIA DE VÍCTIMAS REALIZADAS</t>
  </si>
  <si>
    <t>C5A4</t>
  </si>
  <si>
    <t>PORCENTAJE DE  SERVICIOS DE ATENCIÓN INTEGRAL OTORGADOS A VÍCTIMAS EN VINCULADAS A LA CEEAV</t>
  </si>
  <si>
    <t>C5A5</t>
  </si>
  <si>
    <t>PORCENTAJE DE  SERVICIOS DE ATENCIÓN PSICOLÓGICA OTORGADOS</t>
  </si>
  <si>
    <t>C5A6</t>
  </si>
  <si>
    <t>PORCENTAJE DE SERVICIOS DE TRABAJO SOCIAL A VÍCTIMAS BRINDADOS</t>
  </si>
  <si>
    <t>C5A7</t>
  </si>
  <si>
    <t>PORCENTAJE DE PERSONAS EN SITUACIÓN DE VÍCTIMAS CANALIZADAS</t>
  </si>
  <si>
    <t>C6</t>
  </si>
  <si>
    <t>PORCENTAJE  DE VÍCTIMAS INSCRITAS AL REVIM.</t>
  </si>
  <si>
    <t>C6A1</t>
  </si>
  <si>
    <t>PORCENTAJE DE  ACREDITACIÓN DE CALIDADES DE VÍCTIMA OBTENIDAS</t>
  </si>
  <si>
    <t>C6A2</t>
  </si>
  <si>
    <t>PORCENTAJE DE DICTÁMENES DE SOLICITUDES DE AYUDA, ASISTENCIA Y REPARACIÓN ELABORADOS</t>
  </si>
  <si>
    <t>C6A3</t>
  </si>
  <si>
    <t>PORCENTAJE DE ACTUALIZACIÓN DEL REVIM AL RENAVI EFECTUADA.</t>
  </si>
  <si>
    <t>C6A4</t>
  </si>
  <si>
    <t>PORCENTAJE DE INGRESOS AL PADRÓN DIGITAL DE VÍCTIMAS EFECTUADOS.</t>
  </si>
  <si>
    <t>C6A5</t>
  </si>
  <si>
    <t>PORCENTAJE DE NOTIFICACIONES DE REVIM REALIZADAS A LAS VÍCTIMAS</t>
  </si>
  <si>
    <t>C7</t>
  </si>
  <si>
    <t>PORCENTAJE DE PERSONAL ESPECIALIZADO PARA BRINDAR ATENCIÓN INTEGRAL A VÍCTIMAS ADICIONALES GESTIONADOS</t>
  </si>
  <si>
    <t>A=((B+C)/(D+E))*100</t>
  </si>
  <si>
    <t>C7A1</t>
  </si>
  <si>
    <t>PORCENTAJE DE INGRESO DE PERSONAL  PSICOSOCIAL GESTIONADOS A TRAVES DE CONVENIOS</t>
  </si>
  <si>
    <t>C7A2</t>
  </si>
  <si>
    <t>PORCENTAJE DE INGRESO DE ASESORES JURÍDICOS DE VÍCTIMAS GESTIONADOS A TRAVES DE CONVENIOS</t>
  </si>
  <si>
    <t>C8</t>
  </si>
  <si>
    <t>PORCENTAJE DE VÍCTIMAS QUE ACCEDIERON A LOS RECURSOS DEL FONDO RESPECTO DEL TOTAL DE VÍCTIMAS QUE SOLICITARON ACCEDER A LOS RECURSOS DEL FONDO.</t>
  </si>
  <si>
    <t>C8A1</t>
  </si>
  <si>
    <t>PORCENTAJE DE VÍCTIMAS BENEFICIADAS CON CARGO AL FIDEICOMISO PÚBLICO DEL FONDO DE AYUDA.</t>
  </si>
  <si>
    <t>C8A2</t>
  </si>
  <si>
    <t>PORCENTAJE DE VÍCTIMAS REPARADAS CON CARGO AL FIDEICOMISIO PÚBLICO DEL FONDO DE AYUDA.</t>
  </si>
  <si>
    <t>C8A3</t>
  </si>
  <si>
    <t>PORCENTAJE DE ACUERDOS DE PAGO DE AYUDAS INMEDIATAS, MEDIDAS DE ASISTENCIA Y REPARACIONES INTEGRALES A VÍCTIMAS OTORGADOS</t>
  </si>
  <si>
    <t>A=((B+C+D)/(E+F+G))*100</t>
  </si>
  <si>
    <t>C8A4</t>
  </si>
  <si>
    <t>PORCENTAJE DE VÍCTIMAS EN CONDICIÓN DE MAYOR VULNERABILIAD ASISTIDAS CON CARGO AL FONDO DE AYUDA</t>
  </si>
  <si>
    <t>L.E. EDGAR VÁQUEZ SANDOVAL</t>
  </si>
  <si>
    <t>TITULAR DE LA UNIDAD DE GESTIÓN Y DESARROLLO INSTITUCIONAL</t>
  </si>
  <si>
    <t>LIC. JOSUÉ ALFONSO MEJÍA PINEDA</t>
  </si>
  <si>
    <t>COMISIONADO EJECUTIVO ESTATAL DE ATENCIÓN A VÍCTIMAS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</si>
</sst>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b/>
      <sz val="14"/>
      <color theme="1"/>
      <name val="Arial"/>
    </font>
    <font>
      <sz val="11"/>
      <name val="Arial"/>
    </font>
    <font>
      <b/>
      <sz val="11"/>
      <color theme="1"/>
      <name val="Arial"/>
    </font>
    <font>
      <b/>
      <sz val="10"/>
      <color theme="0"/>
      <name val="Arial"/>
    </font>
    <font>
      <b/>
      <sz val="10"/>
      <color theme="1"/>
      <name val="Arial"/>
    </font>
    <font>
      <b/>
      <sz val="11"/>
      <color rgb="FF000000"/>
      <name val="Arial"/>
    </font>
    <font>
      <sz val="10"/>
      <color theme="1"/>
      <name val="Arial"/>
    </font>
    <font>
      <sz val="11"/>
      <color theme="1"/>
      <name val="Arial"/>
    </font>
    <font>
      <sz val="11"/>
      <color rgb="FF000000"/>
      <name val="Arial"/>
    </font>
    <font>
      <sz val="11"/>
      <color theme="0"/>
      <name val="Arial"/>
    </font>
    <font>
      <sz val="10"/>
      <color rgb="FF000000"/>
      <name val="Arial"/>
    </font>
    <font>
      <b/>
      <i/>
      <u/>
      <sz val="11"/>
      <color theme="1"/>
      <name val="Arial"/>
    </font>
    <font>
      <b/>
      <i/>
      <u/>
      <sz val="10"/>
      <color theme="1"/>
      <name val="Arial"/>
    </font>
    <font>
      <i/>
      <u/>
      <sz val="11"/>
      <color theme="1"/>
      <name val="Arial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6A0F49"/>
        <bgColor rgb="FF6A0F49"/>
      </patternFill>
    </fill>
    <fill>
      <patternFill patternType="solid">
        <fgColor rgb="FFFFC3D0"/>
        <bgColor rgb="FFFFC3D0"/>
      </patternFill>
    </fill>
    <fill>
      <patternFill patternType="solid">
        <fgColor rgb="FFFDE9D9"/>
        <bgColor rgb="FFFDE9D9"/>
      </patternFill>
    </fill>
    <fill>
      <patternFill patternType="solid">
        <fgColor rgb="FF6D807F"/>
        <bgColor rgb="FF6D807F"/>
      </patternFill>
    </fill>
    <fill>
      <patternFill patternType="solid">
        <fgColor rgb="FFD6E3BC"/>
        <bgColor rgb="FFD6E3BC"/>
      </patternFill>
    </fill>
    <fill>
      <patternFill patternType="solid">
        <fgColor rgb="FFCCC0D9"/>
        <bgColor rgb="FFCCC0D9"/>
      </patternFill>
    </fill>
    <fill>
      <patternFill patternType="solid">
        <fgColor rgb="FFDAEEF3"/>
        <bgColor rgb="FFDAEEF3"/>
      </patternFill>
    </fill>
    <fill>
      <patternFill patternType="solid">
        <fgColor rgb="FFE5B8B7"/>
        <bgColor rgb="FFE5B8B7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9" fontId="4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9" fillId="4" borderId="2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9" fontId="8" fillId="4" borderId="2" xfId="0" applyNumberFormat="1" applyFont="1" applyFill="1" applyBorder="1" applyAlignment="1">
      <alignment horizontal="center" vertical="center" wrapText="1"/>
    </xf>
    <xf numFmtId="9" fontId="10" fillId="6" borderId="2" xfId="0" applyNumberFormat="1" applyFont="1" applyFill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9" fontId="7" fillId="4" borderId="2" xfId="0" applyNumberFormat="1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9" fillId="4" borderId="2" xfId="0" applyNumberFormat="1" applyFont="1" applyFill="1" applyBorder="1" applyAlignment="1">
      <alignment horizontal="center" vertical="center" wrapText="1"/>
    </xf>
    <xf numFmtId="9" fontId="6" fillId="4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0</xdr:rowOff>
    </xdr:from>
    <xdr:ext cx="1733550" cy="1200150"/>
    <xdr:pic>
      <xdr:nvPicPr>
        <xdr:cNvPr id="2" name="image2.png">
          <a:extLst>
            <a:ext uri="{FF2B5EF4-FFF2-40B4-BE49-F238E27FC236}">
              <a16:creationId xmlns:a16="http://schemas.microsoft.com/office/drawing/2014/main" id="{4F2D58FD-4B8F-402D-A4B3-844ADB6282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50" y="0"/>
          <a:ext cx="1733550" cy="1200150"/>
        </a:xfrm>
        <a:prstGeom prst="rect">
          <a:avLst/>
        </a:prstGeom>
        <a:noFill/>
      </xdr:spPr>
    </xdr:pic>
    <xdr:clientData fLocksWithSheet="0"/>
  </xdr:oneCellAnchor>
  <xdr:oneCellAnchor>
    <xdr:from>
      <xdr:col>19</xdr:col>
      <xdr:colOff>352425</xdr:colOff>
      <xdr:row>0</xdr:row>
      <xdr:rowOff>152400</xdr:rowOff>
    </xdr:from>
    <xdr:ext cx="1857375" cy="847725"/>
    <xdr:pic>
      <xdr:nvPicPr>
        <xdr:cNvPr id="3" name="image1.png">
          <a:extLst>
            <a:ext uri="{FF2B5EF4-FFF2-40B4-BE49-F238E27FC236}">
              <a16:creationId xmlns:a16="http://schemas.microsoft.com/office/drawing/2014/main" id="{399C3B3E-3915-4F02-A2E6-70CB4EB6779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297650" y="152400"/>
          <a:ext cx="1857375" cy="8477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ivo\Downloads\2024%20FORMATOS%20DE%20INFORMACI&#211;N%20DE%20INDICADORES.xlsx" TargetMode="External"/><Relationship Id="rId1" Type="http://schemas.openxmlformats.org/officeDocument/2006/relationships/externalLinkPath" Target="file:///C:\Users\Administrativo\Downloads\2024%20FORMATOS%20DE%20INFORMACI&#211;N%20DE%20INDICA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1 UGDI"/>
      <sheetName val="01 UEPPV"/>
      <sheetName val="01 CUR"/>
      <sheetName val="01 UAA"/>
      <sheetName val="01 SOPC"/>
      <sheetName val="01 DAP"/>
      <sheetName val="03 DARJ"/>
      <sheetName val="03 UDDHH"/>
      <sheetName val="03 UAVVG"/>
      <sheetName val="03 UAVD"/>
      <sheetName val="05 DFA"/>
      <sheetName val="06 DRV"/>
      <sheetName val="08 DA"/>
      <sheetName val="%"/>
      <sheetName val="AVANCE"/>
      <sheetName val="SIAPP"/>
      <sheetName val="OTROS PROGRAMAS"/>
      <sheetName val="Hoja 1"/>
      <sheetName val="PEAV-PPV"/>
    </sheetNames>
    <sheetDataSet>
      <sheetData sheetId="0">
        <row r="6">
          <cell r="P6">
            <v>0.41</v>
          </cell>
        </row>
        <row r="7">
          <cell r="P7">
            <v>0.35</v>
          </cell>
        </row>
        <row r="8">
          <cell r="P8">
            <v>0.47</v>
          </cell>
        </row>
        <row r="9">
          <cell r="P9">
            <v>0.47</v>
          </cell>
        </row>
        <row r="10">
          <cell r="P10">
            <v>0.46</v>
          </cell>
        </row>
        <row r="11">
          <cell r="P11">
            <v>0.34</v>
          </cell>
        </row>
        <row r="12">
          <cell r="P12">
            <v>0.38</v>
          </cell>
        </row>
        <row r="13">
          <cell r="P13">
            <v>0.36</v>
          </cell>
        </row>
        <row r="14">
          <cell r="P14">
            <v>0.32</v>
          </cell>
        </row>
        <row r="15">
          <cell r="P15">
            <v>0.46</v>
          </cell>
        </row>
        <row r="16">
          <cell r="P16">
            <v>0.44</v>
          </cell>
        </row>
        <row r="17">
          <cell r="D17">
            <v>41</v>
          </cell>
          <cell r="E17">
            <v>25</v>
          </cell>
          <cell r="F17">
            <v>42</v>
          </cell>
          <cell r="G17">
            <v>25</v>
          </cell>
          <cell r="H17">
            <v>35</v>
          </cell>
          <cell r="I17">
            <v>36</v>
          </cell>
          <cell r="J17">
            <v>41</v>
          </cell>
          <cell r="K17">
            <v>13</v>
          </cell>
          <cell r="L17">
            <v>49</v>
          </cell>
          <cell r="M17">
            <v>52</v>
          </cell>
          <cell r="N17">
            <v>20</v>
          </cell>
          <cell r="O17">
            <v>20</v>
          </cell>
          <cell r="P17">
            <v>399</v>
          </cell>
          <cell r="Q17">
            <v>108</v>
          </cell>
          <cell r="R17">
            <v>96</v>
          </cell>
          <cell r="S17">
            <v>103</v>
          </cell>
          <cell r="T17">
            <v>92</v>
          </cell>
        </row>
        <row r="18">
          <cell r="D18">
            <v>20</v>
          </cell>
          <cell r="E18">
            <v>20</v>
          </cell>
          <cell r="F18">
            <v>20</v>
          </cell>
          <cell r="G18">
            <v>30</v>
          </cell>
          <cell r="H18">
            <v>30</v>
          </cell>
          <cell r="I18">
            <v>30</v>
          </cell>
          <cell r="J18">
            <v>30</v>
          </cell>
          <cell r="K18">
            <v>20</v>
          </cell>
          <cell r="L18">
            <v>20</v>
          </cell>
          <cell r="M18">
            <v>20</v>
          </cell>
          <cell r="N18">
            <v>20</v>
          </cell>
          <cell r="O18">
            <v>20</v>
          </cell>
          <cell r="P18">
            <v>280</v>
          </cell>
          <cell r="Q18">
            <v>60</v>
          </cell>
          <cell r="R18">
            <v>90</v>
          </cell>
          <cell r="S18">
            <v>70</v>
          </cell>
          <cell r="T18">
            <v>60</v>
          </cell>
        </row>
      </sheetData>
      <sheetData sheetId="1">
        <row r="6">
          <cell r="P6">
            <v>491</v>
          </cell>
        </row>
        <row r="7">
          <cell r="P7">
            <v>584</v>
          </cell>
        </row>
        <row r="8">
          <cell r="D8">
            <v>19</v>
          </cell>
          <cell r="E8">
            <v>56</v>
          </cell>
          <cell r="F8">
            <v>220</v>
          </cell>
          <cell r="G8">
            <v>113</v>
          </cell>
          <cell r="H8">
            <v>45</v>
          </cell>
          <cell r="I8">
            <v>114</v>
          </cell>
          <cell r="J8">
            <v>76</v>
          </cell>
          <cell r="K8">
            <v>69</v>
          </cell>
          <cell r="L8">
            <v>30</v>
          </cell>
          <cell r="M8">
            <v>7</v>
          </cell>
          <cell r="N8">
            <v>61</v>
          </cell>
          <cell r="O8">
            <v>53</v>
          </cell>
          <cell r="P8">
            <v>863</v>
          </cell>
          <cell r="Q8">
            <v>295</v>
          </cell>
          <cell r="R8">
            <v>272</v>
          </cell>
          <cell r="S8">
            <v>175</v>
          </cell>
          <cell r="T8">
            <v>121</v>
          </cell>
        </row>
        <row r="9">
          <cell r="D9">
            <v>20</v>
          </cell>
          <cell r="E9">
            <v>40</v>
          </cell>
          <cell r="F9">
            <v>60</v>
          </cell>
          <cell r="G9">
            <v>80</v>
          </cell>
          <cell r="H9">
            <v>100</v>
          </cell>
          <cell r="I9">
            <v>120</v>
          </cell>
          <cell r="J9">
            <v>100</v>
          </cell>
          <cell r="K9">
            <v>80</v>
          </cell>
          <cell r="L9">
            <v>70</v>
          </cell>
          <cell r="M9">
            <v>60</v>
          </cell>
          <cell r="N9">
            <v>40</v>
          </cell>
          <cell r="O9">
            <v>30</v>
          </cell>
          <cell r="P9">
            <v>800</v>
          </cell>
          <cell r="Q9">
            <v>120</v>
          </cell>
          <cell r="R9">
            <v>300</v>
          </cell>
          <cell r="S9">
            <v>250</v>
          </cell>
          <cell r="T9">
            <v>130</v>
          </cell>
        </row>
        <row r="10">
          <cell r="D10">
            <v>5</v>
          </cell>
          <cell r="E10">
            <v>5</v>
          </cell>
          <cell r="F10">
            <v>5</v>
          </cell>
          <cell r="G10">
            <v>5</v>
          </cell>
          <cell r="H10">
            <v>5</v>
          </cell>
          <cell r="I10">
            <v>5</v>
          </cell>
          <cell r="J10">
            <v>5</v>
          </cell>
          <cell r="K10">
            <v>5</v>
          </cell>
          <cell r="L10">
            <v>5</v>
          </cell>
          <cell r="M10">
            <v>5</v>
          </cell>
          <cell r="N10">
            <v>5</v>
          </cell>
          <cell r="O10">
            <v>5</v>
          </cell>
          <cell r="P10">
            <v>60</v>
          </cell>
          <cell r="Q10">
            <v>15</v>
          </cell>
          <cell r="R10">
            <v>15</v>
          </cell>
          <cell r="S10">
            <v>15</v>
          </cell>
          <cell r="T10">
            <v>15</v>
          </cell>
        </row>
        <row r="11">
          <cell r="D11">
            <v>5</v>
          </cell>
          <cell r="E11">
            <v>5</v>
          </cell>
          <cell r="F11">
            <v>5</v>
          </cell>
          <cell r="G11">
            <v>5</v>
          </cell>
          <cell r="H11">
            <v>5</v>
          </cell>
          <cell r="I11">
            <v>5</v>
          </cell>
          <cell r="J11">
            <v>5</v>
          </cell>
          <cell r="K11">
            <v>5</v>
          </cell>
          <cell r="L11">
            <v>5</v>
          </cell>
          <cell r="M11">
            <v>5</v>
          </cell>
          <cell r="N11">
            <v>5</v>
          </cell>
          <cell r="O11">
            <v>5</v>
          </cell>
          <cell r="P11">
            <v>60</v>
          </cell>
          <cell r="Q11">
            <v>15</v>
          </cell>
          <cell r="R11">
            <v>15</v>
          </cell>
          <cell r="S11">
            <v>15</v>
          </cell>
          <cell r="T11">
            <v>15</v>
          </cell>
        </row>
        <row r="12">
          <cell r="D12">
            <v>3157</v>
          </cell>
          <cell r="E12">
            <v>6044</v>
          </cell>
          <cell r="F12">
            <v>7774</v>
          </cell>
          <cell r="G12">
            <v>9995</v>
          </cell>
          <cell r="H12">
            <v>9998</v>
          </cell>
          <cell r="I12">
            <v>9126</v>
          </cell>
          <cell r="J12">
            <v>8479</v>
          </cell>
          <cell r="K12">
            <v>10094</v>
          </cell>
          <cell r="L12">
            <v>10314</v>
          </cell>
          <cell r="M12">
            <v>11573</v>
          </cell>
          <cell r="N12">
            <v>12000</v>
          </cell>
          <cell r="O12">
            <v>6249</v>
          </cell>
          <cell r="P12">
            <v>104803</v>
          </cell>
          <cell r="Q12">
            <v>16975</v>
          </cell>
          <cell r="R12">
            <v>29119</v>
          </cell>
          <cell r="S12">
            <v>28887</v>
          </cell>
          <cell r="T12">
            <v>29822</v>
          </cell>
        </row>
        <row r="13">
          <cell r="D13">
            <v>4500</v>
          </cell>
          <cell r="E13">
            <v>6000</v>
          </cell>
          <cell r="F13">
            <v>6000</v>
          </cell>
          <cell r="G13">
            <v>6000</v>
          </cell>
          <cell r="H13">
            <v>6500</v>
          </cell>
          <cell r="I13">
            <v>6500</v>
          </cell>
          <cell r="J13">
            <v>6000</v>
          </cell>
          <cell r="K13">
            <v>6000</v>
          </cell>
          <cell r="L13">
            <v>5500</v>
          </cell>
          <cell r="M13">
            <v>5000</v>
          </cell>
          <cell r="N13">
            <v>5000</v>
          </cell>
          <cell r="O13">
            <v>4000</v>
          </cell>
          <cell r="P13">
            <v>67000</v>
          </cell>
          <cell r="Q13">
            <v>16500</v>
          </cell>
          <cell r="R13">
            <v>19000</v>
          </cell>
          <cell r="S13">
            <v>17500</v>
          </cell>
          <cell r="T13">
            <v>14000</v>
          </cell>
        </row>
      </sheetData>
      <sheetData sheetId="2" refreshError="1"/>
      <sheetData sheetId="3">
        <row r="6">
          <cell r="D6">
            <v>1</v>
          </cell>
          <cell r="E6">
            <v>4</v>
          </cell>
          <cell r="F6">
            <v>8</v>
          </cell>
          <cell r="G6">
            <v>5</v>
          </cell>
          <cell r="H6">
            <v>1</v>
          </cell>
          <cell r="I6">
            <v>1</v>
          </cell>
          <cell r="J6">
            <v>5</v>
          </cell>
          <cell r="K6">
            <v>5</v>
          </cell>
          <cell r="L6">
            <v>4</v>
          </cell>
          <cell r="M6">
            <v>3</v>
          </cell>
          <cell r="N6">
            <v>6</v>
          </cell>
          <cell r="O6">
            <v>2</v>
          </cell>
          <cell r="P6">
            <v>45</v>
          </cell>
          <cell r="Q6">
            <v>13</v>
          </cell>
          <cell r="R6">
            <v>7</v>
          </cell>
          <cell r="S6">
            <v>14</v>
          </cell>
          <cell r="T6">
            <v>11</v>
          </cell>
        </row>
        <row r="7">
          <cell r="D7">
            <v>1</v>
          </cell>
          <cell r="E7">
            <v>4</v>
          </cell>
          <cell r="F7">
            <v>8</v>
          </cell>
          <cell r="G7">
            <v>5</v>
          </cell>
          <cell r="H7">
            <v>1</v>
          </cell>
          <cell r="I7">
            <v>1</v>
          </cell>
          <cell r="J7">
            <v>5</v>
          </cell>
          <cell r="K7">
            <v>5</v>
          </cell>
          <cell r="L7">
            <v>4</v>
          </cell>
          <cell r="M7">
            <v>3</v>
          </cell>
          <cell r="N7">
            <v>6</v>
          </cell>
          <cell r="O7">
            <v>2</v>
          </cell>
          <cell r="P7">
            <v>45</v>
          </cell>
          <cell r="Q7">
            <v>13</v>
          </cell>
          <cell r="R7">
            <v>7</v>
          </cell>
          <cell r="S7">
            <v>14</v>
          </cell>
          <cell r="T7">
            <v>11</v>
          </cell>
        </row>
        <row r="8">
          <cell r="D8">
            <v>9</v>
          </cell>
          <cell r="E8">
            <v>128</v>
          </cell>
          <cell r="F8">
            <v>157</v>
          </cell>
          <cell r="G8">
            <v>170</v>
          </cell>
          <cell r="H8">
            <v>185</v>
          </cell>
          <cell r="I8">
            <v>166</v>
          </cell>
          <cell r="J8">
            <v>187</v>
          </cell>
          <cell r="K8">
            <v>204</v>
          </cell>
          <cell r="L8">
            <v>224</v>
          </cell>
          <cell r="M8">
            <v>263</v>
          </cell>
          <cell r="N8">
            <v>250</v>
          </cell>
          <cell r="O8">
            <v>231</v>
          </cell>
          <cell r="P8">
            <v>2174</v>
          </cell>
          <cell r="Q8">
            <v>294</v>
          </cell>
          <cell r="R8">
            <v>521</v>
          </cell>
          <cell r="S8">
            <v>615</v>
          </cell>
          <cell r="T8">
            <v>744</v>
          </cell>
        </row>
        <row r="9">
          <cell r="D9">
            <v>73</v>
          </cell>
          <cell r="E9">
            <v>61</v>
          </cell>
          <cell r="F9">
            <v>120</v>
          </cell>
          <cell r="G9">
            <v>127</v>
          </cell>
          <cell r="H9">
            <v>119</v>
          </cell>
          <cell r="I9">
            <v>108</v>
          </cell>
          <cell r="J9">
            <v>113</v>
          </cell>
          <cell r="K9">
            <v>134</v>
          </cell>
          <cell r="L9">
            <v>189</v>
          </cell>
          <cell r="M9">
            <v>269</v>
          </cell>
          <cell r="N9">
            <v>328</v>
          </cell>
          <cell r="O9">
            <v>194</v>
          </cell>
          <cell r="P9">
            <v>1835</v>
          </cell>
          <cell r="Q9">
            <v>254</v>
          </cell>
          <cell r="R9">
            <v>354</v>
          </cell>
          <cell r="S9">
            <v>436</v>
          </cell>
          <cell r="T9">
            <v>791</v>
          </cell>
        </row>
        <row r="10">
          <cell r="D10">
            <v>1282</v>
          </cell>
          <cell r="E10">
            <v>1224</v>
          </cell>
          <cell r="F10">
            <v>618</v>
          </cell>
          <cell r="G10">
            <v>1310</v>
          </cell>
          <cell r="H10">
            <v>684</v>
          </cell>
          <cell r="I10">
            <v>702</v>
          </cell>
          <cell r="J10">
            <v>662</v>
          </cell>
          <cell r="K10">
            <v>642</v>
          </cell>
          <cell r="L10">
            <v>684</v>
          </cell>
          <cell r="M10">
            <v>680</v>
          </cell>
          <cell r="N10">
            <v>782</v>
          </cell>
          <cell r="O10">
            <v>450</v>
          </cell>
          <cell r="P10">
            <v>9720</v>
          </cell>
          <cell r="Q10">
            <v>3124</v>
          </cell>
          <cell r="R10">
            <v>2696</v>
          </cell>
          <cell r="S10">
            <v>1988</v>
          </cell>
          <cell r="T10">
            <v>1912</v>
          </cell>
        </row>
        <row r="11">
          <cell r="D11">
            <v>497</v>
          </cell>
          <cell r="E11">
            <v>496</v>
          </cell>
          <cell r="F11">
            <v>642</v>
          </cell>
          <cell r="G11">
            <v>681</v>
          </cell>
          <cell r="H11">
            <v>699</v>
          </cell>
          <cell r="I11">
            <v>857</v>
          </cell>
          <cell r="J11">
            <v>735</v>
          </cell>
          <cell r="K11">
            <v>618</v>
          </cell>
          <cell r="L11">
            <v>689</v>
          </cell>
          <cell r="M11">
            <v>698</v>
          </cell>
          <cell r="N11">
            <v>948</v>
          </cell>
          <cell r="O11">
            <v>613</v>
          </cell>
          <cell r="P11">
            <v>8173</v>
          </cell>
          <cell r="Q11">
            <v>1635</v>
          </cell>
          <cell r="R11">
            <v>2237</v>
          </cell>
          <cell r="S11">
            <v>2042</v>
          </cell>
          <cell r="T11">
            <v>2259</v>
          </cell>
        </row>
        <row r="12">
          <cell r="D12">
            <v>14</v>
          </cell>
          <cell r="E12">
            <v>17</v>
          </cell>
          <cell r="F12">
            <v>9</v>
          </cell>
          <cell r="G12">
            <v>17</v>
          </cell>
          <cell r="H12">
            <v>15</v>
          </cell>
          <cell r="I12">
            <v>28</v>
          </cell>
          <cell r="J12">
            <v>14</v>
          </cell>
          <cell r="K12">
            <v>27</v>
          </cell>
          <cell r="L12">
            <v>19</v>
          </cell>
          <cell r="M12">
            <v>15</v>
          </cell>
          <cell r="N12">
            <v>18</v>
          </cell>
          <cell r="O12">
            <v>12</v>
          </cell>
          <cell r="P12">
            <v>205</v>
          </cell>
          <cell r="Q12">
            <v>40</v>
          </cell>
          <cell r="R12">
            <v>60</v>
          </cell>
          <cell r="S12">
            <v>60</v>
          </cell>
          <cell r="T12">
            <v>45</v>
          </cell>
        </row>
        <row r="13">
          <cell r="D13">
            <v>497</v>
          </cell>
          <cell r="E13">
            <v>496</v>
          </cell>
          <cell r="F13">
            <v>642</v>
          </cell>
          <cell r="G13">
            <v>681</v>
          </cell>
          <cell r="H13">
            <v>699</v>
          </cell>
          <cell r="I13">
            <v>857</v>
          </cell>
          <cell r="J13">
            <v>735</v>
          </cell>
          <cell r="K13">
            <v>618</v>
          </cell>
          <cell r="L13">
            <v>689</v>
          </cell>
          <cell r="M13">
            <v>698</v>
          </cell>
          <cell r="N13">
            <v>948</v>
          </cell>
          <cell r="O13">
            <v>613</v>
          </cell>
          <cell r="P13">
            <v>8173</v>
          </cell>
          <cell r="Q13">
            <v>1635</v>
          </cell>
          <cell r="R13">
            <v>2237</v>
          </cell>
          <cell r="S13">
            <v>2042</v>
          </cell>
          <cell r="T13">
            <v>2259</v>
          </cell>
        </row>
        <row r="14">
          <cell r="D14">
            <v>1</v>
          </cell>
        </row>
        <row r="15">
          <cell r="D15">
            <v>0</v>
          </cell>
        </row>
        <row r="16">
          <cell r="D16">
            <v>9</v>
          </cell>
        </row>
        <row r="17">
          <cell r="D17">
            <v>5</v>
          </cell>
        </row>
        <row r="18">
          <cell r="D18">
            <v>3</v>
          </cell>
          <cell r="E18">
            <v>2</v>
          </cell>
          <cell r="F18">
            <v>9</v>
          </cell>
          <cell r="G18">
            <v>41</v>
          </cell>
          <cell r="H18">
            <v>5</v>
          </cell>
          <cell r="I18">
            <v>8</v>
          </cell>
          <cell r="J18">
            <v>4</v>
          </cell>
          <cell r="K18">
            <v>28</v>
          </cell>
          <cell r="L18">
            <v>40</v>
          </cell>
          <cell r="M18">
            <v>16</v>
          </cell>
          <cell r="N18">
            <v>9</v>
          </cell>
          <cell r="O18">
            <v>6</v>
          </cell>
          <cell r="P18">
            <v>171</v>
          </cell>
          <cell r="Q18">
            <v>14</v>
          </cell>
          <cell r="R18">
            <v>54</v>
          </cell>
          <cell r="S18">
            <v>72</v>
          </cell>
          <cell r="T18">
            <v>31</v>
          </cell>
        </row>
        <row r="19">
          <cell r="D19">
            <v>45</v>
          </cell>
          <cell r="E19">
            <v>69</v>
          </cell>
          <cell r="F19">
            <v>100</v>
          </cell>
          <cell r="G19">
            <v>184</v>
          </cell>
          <cell r="H19">
            <v>134</v>
          </cell>
          <cell r="I19">
            <v>141</v>
          </cell>
          <cell r="J19">
            <v>105</v>
          </cell>
          <cell r="K19">
            <v>118</v>
          </cell>
          <cell r="L19">
            <v>157</v>
          </cell>
          <cell r="M19">
            <v>148</v>
          </cell>
          <cell r="N19">
            <v>148</v>
          </cell>
          <cell r="O19">
            <v>101</v>
          </cell>
          <cell r="P19">
            <v>1450</v>
          </cell>
          <cell r="Q19">
            <v>214</v>
          </cell>
          <cell r="R19">
            <v>459</v>
          </cell>
          <cell r="S19">
            <v>380</v>
          </cell>
          <cell r="T19">
            <v>397</v>
          </cell>
        </row>
        <row r="20">
          <cell r="D20">
            <v>65</v>
          </cell>
          <cell r="E20">
            <v>102</v>
          </cell>
          <cell r="F20">
            <v>175</v>
          </cell>
          <cell r="G20">
            <v>262</v>
          </cell>
          <cell r="H20">
            <v>229</v>
          </cell>
          <cell r="I20">
            <v>244</v>
          </cell>
          <cell r="J20">
            <v>141</v>
          </cell>
          <cell r="K20">
            <v>173</v>
          </cell>
          <cell r="L20">
            <v>191</v>
          </cell>
          <cell r="M20">
            <v>186</v>
          </cell>
          <cell r="N20">
            <v>182</v>
          </cell>
          <cell r="O20">
            <v>108</v>
          </cell>
          <cell r="P20">
            <v>2058</v>
          </cell>
          <cell r="Q20">
            <v>342</v>
          </cell>
          <cell r="R20">
            <v>735</v>
          </cell>
          <cell r="S20">
            <v>505</v>
          </cell>
          <cell r="T20">
            <v>476</v>
          </cell>
        </row>
        <row r="21">
          <cell r="D21">
            <v>107</v>
          </cell>
          <cell r="E21">
            <v>107</v>
          </cell>
          <cell r="F21">
            <v>188</v>
          </cell>
          <cell r="G21">
            <v>292</v>
          </cell>
          <cell r="H21">
            <v>185</v>
          </cell>
          <cell r="I21">
            <v>146</v>
          </cell>
          <cell r="J21">
            <v>173</v>
          </cell>
          <cell r="K21">
            <v>219</v>
          </cell>
          <cell r="L21">
            <v>392</v>
          </cell>
          <cell r="M21">
            <v>216</v>
          </cell>
          <cell r="N21">
            <v>284</v>
          </cell>
          <cell r="O21">
            <v>209</v>
          </cell>
          <cell r="P21">
            <v>2518</v>
          </cell>
          <cell r="Q21">
            <v>402</v>
          </cell>
          <cell r="R21">
            <v>623</v>
          </cell>
          <cell r="S21">
            <v>784</v>
          </cell>
          <cell r="T21">
            <v>709</v>
          </cell>
        </row>
        <row r="22">
          <cell r="D22">
            <v>107</v>
          </cell>
          <cell r="E22">
            <v>107</v>
          </cell>
          <cell r="F22">
            <v>188</v>
          </cell>
          <cell r="G22">
            <v>292</v>
          </cell>
          <cell r="H22">
            <v>185</v>
          </cell>
          <cell r="I22">
            <v>146</v>
          </cell>
          <cell r="J22">
            <v>173</v>
          </cell>
          <cell r="K22">
            <v>219</v>
          </cell>
          <cell r="L22">
            <v>392</v>
          </cell>
          <cell r="M22">
            <v>216</v>
          </cell>
          <cell r="N22">
            <v>284</v>
          </cell>
          <cell r="O22">
            <v>209</v>
          </cell>
          <cell r="P22">
            <v>2518</v>
          </cell>
          <cell r="Q22">
            <v>402</v>
          </cell>
          <cell r="R22">
            <v>623</v>
          </cell>
          <cell r="S22">
            <v>784</v>
          </cell>
          <cell r="T22">
            <v>709</v>
          </cell>
        </row>
        <row r="23">
          <cell r="D23">
            <v>9</v>
          </cell>
          <cell r="E23">
            <v>19</v>
          </cell>
          <cell r="F23">
            <v>12</v>
          </cell>
          <cell r="G23">
            <v>11</v>
          </cell>
          <cell r="H23">
            <v>64</v>
          </cell>
          <cell r="I23">
            <v>4</v>
          </cell>
          <cell r="J23">
            <v>11</v>
          </cell>
          <cell r="K23">
            <v>34</v>
          </cell>
          <cell r="L23">
            <v>39</v>
          </cell>
          <cell r="M23">
            <v>41</v>
          </cell>
          <cell r="N23">
            <v>50</v>
          </cell>
          <cell r="O23">
            <v>61</v>
          </cell>
          <cell r="P23">
            <v>355</v>
          </cell>
          <cell r="Q23">
            <v>40</v>
          </cell>
          <cell r="R23">
            <v>79</v>
          </cell>
          <cell r="S23">
            <v>84</v>
          </cell>
          <cell r="T23">
            <v>152</v>
          </cell>
        </row>
        <row r="24">
          <cell r="D24">
            <v>9</v>
          </cell>
          <cell r="E24">
            <v>19</v>
          </cell>
          <cell r="F24">
            <v>12</v>
          </cell>
          <cell r="G24">
            <v>11</v>
          </cell>
          <cell r="H24">
            <v>64</v>
          </cell>
          <cell r="I24">
            <v>4</v>
          </cell>
          <cell r="J24">
            <v>11</v>
          </cell>
          <cell r="K24">
            <v>34</v>
          </cell>
          <cell r="L24">
            <v>40</v>
          </cell>
          <cell r="M24">
            <v>41</v>
          </cell>
          <cell r="N24">
            <v>50</v>
          </cell>
          <cell r="O24">
            <v>61</v>
          </cell>
          <cell r="P24">
            <v>356</v>
          </cell>
          <cell r="Q24">
            <v>40</v>
          </cell>
          <cell r="R24">
            <v>79</v>
          </cell>
          <cell r="S24">
            <v>85</v>
          </cell>
          <cell r="T24">
            <v>152</v>
          </cell>
        </row>
      </sheetData>
      <sheetData sheetId="4">
        <row r="16">
          <cell r="D16">
            <v>254</v>
          </cell>
          <cell r="E16">
            <v>598</v>
          </cell>
          <cell r="F16">
            <v>1223</v>
          </cell>
          <cell r="G16">
            <v>1512</v>
          </cell>
          <cell r="H16">
            <v>1703</v>
          </cell>
          <cell r="I16">
            <v>1984</v>
          </cell>
          <cell r="J16">
            <v>1327</v>
          </cell>
          <cell r="K16">
            <v>1569</v>
          </cell>
          <cell r="L16">
            <v>2113</v>
          </cell>
          <cell r="M16">
            <v>2526</v>
          </cell>
          <cell r="N16">
            <v>2302</v>
          </cell>
          <cell r="O16">
            <v>1104</v>
          </cell>
          <cell r="P16">
            <v>18215</v>
          </cell>
          <cell r="Q16">
            <v>36176</v>
          </cell>
          <cell r="R16">
            <v>71754</v>
          </cell>
          <cell r="S16">
            <v>142285</v>
          </cell>
          <cell r="T16">
            <v>283058</v>
          </cell>
        </row>
        <row r="17">
          <cell r="D17">
            <v>500</v>
          </cell>
          <cell r="E17">
            <v>600</v>
          </cell>
          <cell r="F17">
            <v>600</v>
          </cell>
          <cell r="G17">
            <v>600</v>
          </cell>
          <cell r="H17">
            <v>700</v>
          </cell>
          <cell r="I17">
            <v>800</v>
          </cell>
          <cell r="J17">
            <v>700</v>
          </cell>
          <cell r="K17">
            <v>600</v>
          </cell>
          <cell r="L17">
            <v>700</v>
          </cell>
          <cell r="M17">
            <v>600</v>
          </cell>
          <cell r="N17">
            <v>600</v>
          </cell>
          <cell r="O17">
            <v>500</v>
          </cell>
          <cell r="P17">
            <v>7500</v>
          </cell>
          <cell r="Q17">
            <v>14500</v>
          </cell>
          <cell r="R17">
            <v>28400</v>
          </cell>
          <cell r="S17">
            <v>56200</v>
          </cell>
          <cell r="T17">
            <v>111800</v>
          </cell>
        </row>
        <row r="18">
          <cell r="D18">
            <v>10</v>
          </cell>
          <cell r="E18">
            <v>25</v>
          </cell>
          <cell r="F18">
            <v>147</v>
          </cell>
          <cell r="G18">
            <v>68</v>
          </cell>
          <cell r="H18">
            <v>29</v>
          </cell>
          <cell r="I18">
            <v>50</v>
          </cell>
          <cell r="J18">
            <v>76</v>
          </cell>
          <cell r="K18">
            <v>65</v>
          </cell>
          <cell r="L18">
            <v>56</v>
          </cell>
          <cell r="M18">
            <v>69</v>
          </cell>
          <cell r="N18">
            <v>45</v>
          </cell>
          <cell r="O18">
            <v>27</v>
          </cell>
          <cell r="P18">
            <v>667</v>
          </cell>
          <cell r="Q18">
            <v>1324</v>
          </cell>
          <cell r="R18">
            <v>2623</v>
          </cell>
          <cell r="S18">
            <v>5099</v>
          </cell>
          <cell r="T18">
            <v>10130</v>
          </cell>
        </row>
        <row r="19">
          <cell r="D19">
            <v>10</v>
          </cell>
          <cell r="E19">
            <v>25</v>
          </cell>
          <cell r="F19">
            <v>147</v>
          </cell>
          <cell r="G19">
            <v>68</v>
          </cell>
          <cell r="H19">
            <v>29</v>
          </cell>
          <cell r="I19">
            <v>50</v>
          </cell>
          <cell r="J19">
            <v>76</v>
          </cell>
          <cell r="K19">
            <v>65</v>
          </cell>
          <cell r="L19">
            <v>56</v>
          </cell>
          <cell r="M19">
            <v>69</v>
          </cell>
          <cell r="N19">
            <v>45</v>
          </cell>
          <cell r="O19">
            <v>27</v>
          </cell>
          <cell r="P19">
            <v>667</v>
          </cell>
          <cell r="Q19">
            <v>1324</v>
          </cell>
          <cell r="R19">
            <v>2623</v>
          </cell>
          <cell r="S19">
            <v>5099</v>
          </cell>
          <cell r="T19">
            <v>10130</v>
          </cell>
        </row>
      </sheetData>
      <sheetData sheetId="5">
        <row r="10">
          <cell r="D10">
            <v>25</v>
          </cell>
          <cell r="E10">
            <v>444</v>
          </cell>
          <cell r="F10">
            <v>693</v>
          </cell>
          <cell r="G10">
            <v>640</v>
          </cell>
          <cell r="H10">
            <v>866</v>
          </cell>
          <cell r="I10">
            <v>678</v>
          </cell>
          <cell r="J10">
            <v>632</v>
          </cell>
          <cell r="K10">
            <v>751</v>
          </cell>
          <cell r="L10">
            <v>720</v>
          </cell>
          <cell r="M10">
            <v>856</v>
          </cell>
          <cell r="N10">
            <v>797</v>
          </cell>
          <cell r="O10">
            <v>745</v>
          </cell>
          <cell r="P10">
            <v>7847</v>
          </cell>
          <cell r="Q10">
            <v>1162</v>
          </cell>
          <cell r="R10">
            <v>2184</v>
          </cell>
          <cell r="S10">
            <v>2103</v>
          </cell>
          <cell r="T10">
            <v>2398</v>
          </cell>
        </row>
        <row r="11">
          <cell r="D11">
            <v>500</v>
          </cell>
          <cell r="E11">
            <v>560</v>
          </cell>
          <cell r="F11">
            <v>570</v>
          </cell>
          <cell r="G11">
            <v>680</v>
          </cell>
          <cell r="H11">
            <v>670</v>
          </cell>
          <cell r="I11">
            <v>500</v>
          </cell>
          <cell r="J11">
            <v>500</v>
          </cell>
          <cell r="K11">
            <v>500</v>
          </cell>
          <cell r="L11">
            <v>500</v>
          </cell>
          <cell r="M11">
            <v>560</v>
          </cell>
          <cell r="N11">
            <v>530</v>
          </cell>
          <cell r="O11">
            <v>430</v>
          </cell>
          <cell r="P11">
            <v>6500</v>
          </cell>
          <cell r="Q11">
            <v>1630</v>
          </cell>
          <cell r="R11">
            <v>1850</v>
          </cell>
          <cell r="S11">
            <v>1500</v>
          </cell>
          <cell r="T11">
            <v>1520</v>
          </cell>
        </row>
      </sheetData>
      <sheetData sheetId="6">
        <row r="6">
          <cell r="D6">
            <v>3</v>
          </cell>
          <cell r="E6">
            <v>10</v>
          </cell>
          <cell r="F6">
            <v>17</v>
          </cell>
          <cell r="G6">
            <v>10</v>
          </cell>
          <cell r="H6">
            <v>2</v>
          </cell>
          <cell r="I6">
            <v>0</v>
          </cell>
          <cell r="J6">
            <v>1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36</v>
          </cell>
          <cell r="P6">
            <v>79</v>
          </cell>
          <cell r="Q6">
            <v>30</v>
          </cell>
          <cell r="R6">
            <v>12</v>
          </cell>
          <cell r="S6">
            <v>1</v>
          </cell>
          <cell r="T6">
            <v>36</v>
          </cell>
        </row>
        <row r="7">
          <cell r="D7">
            <v>1</v>
          </cell>
          <cell r="E7">
            <v>3</v>
          </cell>
          <cell r="F7">
            <v>3</v>
          </cell>
          <cell r="G7">
            <v>3</v>
          </cell>
          <cell r="H7">
            <v>3</v>
          </cell>
          <cell r="I7">
            <v>3</v>
          </cell>
          <cell r="J7">
            <v>4</v>
          </cell>
          <cell r="K7">
            <v>3</v>
          </cell>
          <cell r="L7">
            <v>3</v>
          </cell>
          <cell r="M7">
            <v>3</v>
          </cell>
          <cell r="N7">
            <v>3</v>
          </cell>
          <cell r="O7">
            <v>3</v>
          </cell>
          <cell r="P7">
            <v>35</v>
          </cell>
          <cell r="Q7">
            <v>7</v>
          </cell>
          <cell r="R7">
            <v>9</v>
          </cell>
          <cell r="S7">
            <v>10</v>
          </cell>
          <cell r="T7">
            <v>9</v>
          </cell>
        </row>
        <row r="8">
          <cell r="D8">
            <v>582</v>
          </cell>
          <cell r="E8">
            <v>1089</v>
          </cell>
          <cell r="F8">
            <v>1004</v>
          </cell>
          <cell r="G8">
            <v>1121</v>
          </cell>
          <cell r="H8">
            <v>1265</v>
          </cell>
          <cell r="I8">
            <v>910</v>
          </cell>
          <cell r="J8">
            <v>933</v>
          </cell>
          <cell r="K8">
            <v>996</v>
          </cell>
          <cell r="L8">
            <v>1043</v>
          </cell>
          <cell r="M8">
            <v>1407</v>
          </cell>
          <cell r="N8">
            <v>1065</v>
          </cell>
          <cell r="O8">
            <v>785</v>
          </cell>
          <cell r="P8">
            <v>12200</v>
          </cell>
          <cell r="Q8">
            <v>2675</v>
          </cell>
          <cell r="R8">
            <v>3296</v>
          </cell>
          <cell r="S8">
            <v>2972</v>
          </cell>
          <cell r="T8">
            <v>3257</v>
          </cell>
        </row>
        <row r="9">
          <cell r="D9">
            <v>617</v>
          </cell>
          <cell r="E9">
            <v>885</v>
          </cell>
          <cell r="F9">
            <v>1004</v>
          </cell>
          <cell r="G9">
            <v>1123</v>
          </cell>
          <cell r="H9">
            <v>1130</v>
          </cell>
          <cell r="I9">
            <v>944</v>
          </cell>
          <cell r="J9">
            <v>933</v>
          </cell>
          <cell r="K9">
            <v>996</v>
          </cell>
          <cell r="L9">
            <v>1043</v>
          </cell>
          <cell r="M9">
            <v>1423</v>
          </cell>
          <cell r="N9">
            <v>1065</v>
          </cell>
          <cell r="O9">
            <v>785</v>
          </cell>
          <cell r="P9">
            <v>11948</v>
          </cell>
          <cell r="Q9">
            <v>2506</v>
          </cell>
          <cell r="R9">
            <v>3197</v>
          </cell>
          <cell r="S9">
            <v>2972</v>
          </cell>
          <cell r="T9">
            <v>3273</v>
          </cell>
        </row>
        <row r="10">
          <cell r="D10">
            <v>12</v>
          </cell>
          <cell r="E10">
            <v>17</v>
          </cell>
          <cell r="F10">
            <v>90</v>
          </cell>
          <cell r="G10">
            <v>38</v>
          </cell>
          <cell r="H10">
            <v>30</v>
          </cell>
          <cell r="I10">
            <v>43</v>
          </cell>
          <cell r="J10">
            <v>31</v>
          </cell>
          <cell r="K10">
            <v>54</v>
          </cell>
          <cell r="L10">
            <v>23</v>
          </cell>
          <cell r="M10">
            <v>21</v>
          </cell>
          <cell r="N10">
            <v>10</v>
          </cell>
          <cell r="O10">
            <v>7</v>
          </cell>
          <cell r="P10">
            <v>376</v>
          </cell>
          <cell r="Q10">
            <v>119</v>
          </cell>
          <cell r="R10">
            <v>111</v>
          </cell>
          <cell r="S10">
            <v>108</v>
          </cell>
          <cell r="T10">
            <v>38</v>
          </cell>
        </row>
        <row r="11">
          <cell r="D11">
            <v>12</v>
          </cell>
          <cell r="E11">
            <v>54</v>
          </cell>
          <cell r="F11">
            <v>90</v>
          </cell>
          <cell r="G11">
            <v>38</v>
          </cell>
          <cell r="H11">
            <v>30</v>
          </cell>
          <cell r="I11">
            <v>43</v>
          </cell>
          <cell r="J11">
            <v>31</v>
          </cell>
          <cell r="K11">
            <v>54</v>
          </cell>
          <cell r="L11">
            <v>23</v>
          </cell>
          <cell r="M11">
            <v>21</v>
          </cell>
          <cell r="N11">
            <v>10</v>
          </cell>
          <cell r="O11">
            <v>7</v>
          </cell>
          <cell r="P11">
            <v>413</v>
          </cell>
          <cell r="Q11">
            <v>156</v>
          </cell>
          <cell r="R11">
            <v>111</v>
          </cell>
          <cell r="S11">
            <v>108</v>
          </cell>
          <cell r="T11">
            <v>38</v>
          </cell>
        </row>
        <row r="12">
          <cell r="D12">
            <v>0</v>
          </cell>
          <cell r="E12">
            <v>0</v>
          </cell>
          <cell r="F12">
            <v>55</v>
          </cell>
          <cell r="G12">
            <v>2</v>
          </cell>
          <cell r="H12">
            <v>0</v>
          </cell>
          <cell r="I12">
            <v>1</v>
          </cell>
          <cell r="J12">
            <v>0</v>
          </cell>
          <cell r="K12">
            <v>5</v>
          </cell>
          <cell r="L12">
            <v>5</v>
          </cell>
          <cell r="M12">
            <v>3</v>
          </cell>
          <cell r="N12">
            <v>2</v>
          </cell>
          <cell r="O12">
            <v>4</v>
          </cell>
          <cell r="P12">
            <v>77</v>
          </cell>
          <cell r="Q12">
            <v>55</v>
          </cell>
          <cell r="R12">
            <v>3</v>
          </cell>
          <cell r="S12">
            <v>10</v>
          </cell>
          <cell r="T12">
            <v>9</v>
          </cell>
        </row>
        <row r="13">
          <cell r="D13">
            <v>0</v>
          </cell>
          <cell r="E13">
            <v>0</v>
          </cell>
          <cell r="F13">
            <v>55</v>
          </cell>
          <cell r="G13">
            <v>1</v>
          </cell>
          <cell r="H13">
            <v>0</v>
          </cell>
          <cell r="I13">
            <v>1</v>
          </cell>
          <cell r="J13">
            <v>0</v>
          </cell>
          <cell r="K13">
            <v>2</v>
          </cell>
          <cell r="L13">
            <v>5</v>
          </cell>
          <cell r="M13">
            <v>3</v>
          </cell>
          <cell r="N13">
            <v>2</v>
          </cell>
          <cell r="O13">
            <v>4</v>
          </cell>
          <cell r="P13">
            <v>73</v>
          </cell>
          <cell r="Q13">
            <v>55</v>
          </cell>
          <cell r="R13">
            <v>2</v>
          </cell>
          <cell r="S13">
            <v>7</v>
          </cell>
          <cell r="T13">
            <v>9</v>
          </cell>
        </row>
        <row r="14">
          <cell r="D14">
            <v>85</v>
          </cell>
          <cell r="E14">
            <v>98</v>
          </cell>
          <cell r="F14">
            <v>120</v>
          </cell>
          <cell r="G14">
            <v>211</v>
          </cell>
          <cell r="H14">
            <v>125</v>
          </cell>
          <cell r="I14">
            <v>231</v>
          </cell>
          <cell r="J14">
            <v>128</v>
          </cell>
          <cell r="K14">
            <v>147</v>
          </cell>
          <cell r="L14">
            <v>188</v>
          </cell>
          <cell r="M14">
            <v>265</v>
          </cell>
          <cell r="N14">
            <v>309</v>
          </cell>
          <cell r="O14">
            <v>152</v>
          </cell>
          <cell r="P14">
            <v>2059</v>
          </cell>
          <cell r="Q14">
            <v>303</v>
          </cell>
          <cell r="R14">
            <v>567</v>
          </cell>
          <cell r="S14">
            <v>463</v>
          </cell>
          <cell r="T14">
            <v>726</v>
          </cell>
        </row>
        <row r="15">
          <cell r="D15">
            <v>68</v>
          </cell>
          <cell r="E15">
            <v>78</v>
          </cell>
          <cell r="F15">
            <v>107</v>
          </cell>
          <cell r="G15">
            <v>125</v>
          </cell>
          <cell r="H15">
            <v>113</v>
          </cell>
          <cell r="I15">
            <v>172</v>
          </cell>
          <cell r="J15">
            <v>143</v>
          </cell>
          <cell r="K15">
            <v>133</v>
          </cell>
          <cell r="L15">
            <v>148</v>
          </cell>
          <cell r="M15">
            <v>177</v>
          </cell>
          <cell r="N15">
            <v>255</v>
          </cell>
          <cell r="O15">
            <v>142</v>
          </cell>
          <cell r="P15">
            <v>1661</v>
          </cell>
          <cell r="Q15">
            <v>253</v>
          </cell>
          <cell r="R15">
            <v>410</v>
          </cell>
          <cell r="S15">
            <v>424</v>
          </cell>
          <cell r="T15">
            <v>574</v>
          </cell>
        </row>
      </sheetData>
      <sheetData sheetId="7" refreshError="1"/>
      <sheetData sheetId="8">
        <row r="6">
          <cell r="E6">
            <v>191</v>
          </cell>
          <cell r="F6">
            <v>249</v>
          </cell>
          <cell r="G6">
            <v>345</v>
          </cell>
          <cell r="H6">
            <v>236</v>
          </cell>
          <cell r="I6">
            <v>272</v>
          </cell>
          <cell r="J6">
            <v>232</v>
          </cell>
          <cell r="K6">
            <v>176</v>
          </cell>
          <cell r="L6">
            <v>261</v>
          </cell>
          <cell r="M6">
            <v>208</v>
          </cell>
          <cell r="N6">
            <v>173</v>
          </cell>
          <cell r="O6">
            <v>104</v>
          </cell>
          <cell r="P6">
            <v>2663</v>
          </cell>
          <cell r="Q6">
            <v>656</v>
          </cell>
          <cell r="R6">
            <v>853</v>
          </cell>
          <cell r="S6">
            <v>669</v>
          </cell>
          <cell r="T6">
            <v>485</v>
          </cell>
        </row>
        <row r="7">
          <cell r="E7">
            <v>1</v>
          </cell>
          <cell r="F7">
            <v>2</v>
          </cell>
          <cell r="G7">
            <v>3</v>
          </cell>
          <cell r="H7">
            <v>3</v>
          </cell>
          <cell r="I7">
            <v>1</v>
          </cell>
          <cell r="J7">
            <v>3</v>
          </cell>
          <cell r="K7">
            <v>4</v>
          </cell>
          <cell r="L7">
            <v>1</v>
          </cell>
          <cell r="M7">
            <v>4</v>
          </cell>
          <cell r="N7">
            <v>1</v>
          </cell>
          <cell r="O7">
            <v>0</v>
          </cell>
          <cell r="P7">
            <v>23</v>
          </cell>
          <cell r="Q7">
            <v>3</v>
          </cell>
          <cell r="R7">
            <v>7</v>
          </cell>
          <cell r="S7">
            <v>8</v>
          </cell>
          <cell r="T7">
            <v>5</v>
          </cell>
        </row>
      </sheetData>
      <sheetData sheetId="9" refreshError="1"/>
      <sheetData sheetId="10">
        <row r="7">
          <cell r="D7">
            <v>45</v>
          </cell>
          <cell r="E7">
            <v>74</v>
          </cell>
          <cell r="F7">
            <v>90</v>
          </cell>
          <cell r="G7">
            <v>78</v>
          </cell>
          <cell r="H7">
            <v>93</v>
          </cell>
          <cell r="I7">
            <v>92</v>
          </cell>
          <cell r="J7">
            <v>88</v>
          </cell>
          <cell r="K7">
            <v>97</v>
          </cell>
          <cell r="L7">
            <v>96</v>
          </cell>
          <cell r="M7">
            <v>120</v>
          </cell>
          <cell r="N7">
            <v>99</v>
          </cell>
          <cell r="O7">
            <v>17</v>
          </cell>
          <cell r="P7">
            <v>989</v>
          </cell>
          <cell r="Q7">
            <v>209</v>
          </cell>
          <cell r="R7">
            <v>263</v>
          </cell>
          <cell r="S7">
            <v>281</v>
          </cell>
          <cell r="T7">
            <v>236</v>
          </cell>
        </row>
        <row r="8">
          <cell r="D8">
            <v>45</v>
          </cell>
          <cell r="E8">
            <v>74</v>
          </cell>
          <cell r="F8">
            <v>90</v>
          </cell>
          <cell r="G8">
            <v>78</v>
          </cell>
          <cell r="H8">
            <v>93</v>
          </cell>
          <cell r="I8">
            <v>92</v>
          </cell>
          <cell r="J8">
            <v>88</v>
          </cell>
          <cell r="K8">
            <v>97</v>
          </cell>
          <cell r="L8">
            <v>96</v>
          </cell>
          <cell r="M8">
            <v>120</v>
          </cell>
          <cell r="N8">
            <v>99</v>
          </cell>
          <cell r="O8">
            <v>17</v>
          </cell>
          <cell r="P8">
            <v>989</v>
          </cell>
          <cell r="Q8">
            <v>209</v>
          </cell>
          <cell r="R8">
            <v>263</v>
          </cell>
          <cell r="S8">
            <v>281</v>
          </cell>
          <cell r="T8">
            <v>236</v>
          </cell>
        </row>
        <row r="9">
          <cell r="D9">
            <v>118</v>
          </cell>
          <cell r="E9">
            <v>187</v>
          </cell>
          <cell r="F9">
            <v>228</v>
          </cell>
          <cell r="G9">
            <v>191</v>
          </cell>
          <cell r="H9">
            <v>239</v>
          </cell>
          <cell r="I9">
            <v>242</v>
          </cell>
          <cell r="J9">
            <v>228</v>
          </cell>
          <cell r="K9">
            <v>253</v>
          </cell>
          <cell r="L9">
            <v>261</v>
          </cell>
          <cell r="M9">
            <v>308</v>
          </cell>
          <cell r="N9">
            <v>240</v>
          </cell>
          <cell r="O9">
            <v>39</v>
          </cell>
          <cell r="P9">
            <v>2534</v>
          </cell>
          <cell r="Q9">
            <v>533</v>
          </cell>
          <cell r="R9">
            <v>672</v>
          </cell>
          <cell r="S9">
            <v>742</v>
          </cell>
          <cell r="T9">
            <v>587</v>
          </cell>
        </row>
        <row r="10">
          <cell r="D10">
            <v>130</v>
          </cell>
          <cell r="E10">
            <v>140</v>
          </cell>
          <cell r="F10">
            <v>150</v>
          </cell>
          <cell r="G10">
            <v>150</v>
          </cell>
          <cell r="H10">
            <v>170</v>
          </cell>
          <cell r="I10">
            <v>170</v>
          </cell>
          <cell r="J10">
            <v>160</v>
          </cell>
          <cell r="K10">
            <v>160</v>
          </cell>
          <cell r="L10">
            <v>150</v>
          </cell>
          <cell r="M10">
            <v>150</v>
          </cell>
          <cell r="N10">
            <v>140</v>
          </cell>
          <cell r="O10">
            <v>130</v>
          </cell>
          <cell r="P10">
            <v>1800</v>
          </cell>
          <cell r="Q10">
            <v>420</v>
          </cell>
          <cell r="R10">
            <v>490</v>
          </cell>
          <cell r="S10">
            <v>470</v>
          </cell>
          <cell r="T10">
            <v>420</v>
          </cell>
        </row>
        <row r="11">
          <cell r="D11">
            <v>10</v>
          </cell>
          <cell r="E11">
            <v>12</v>
          </cell>
          <cell r="F11">
            <v>17</v>
          </cell>
          <cell r="G11">
            <v>11</v>
          </cell>
          <cell r="H11">
            <v>0</v>
          </cell>
          <cell r="I11">
            <v>0</v>
          </cell>
          <cell r="J11">
            <v>0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51</v>
          </cell>
          <cell r="Q11">
            <v>39</v>
          </cell>
          <cell r="R11">
            <v>11</v>
          </cell>
          <cell r="S11">
            <v>1</v>
          </cell>
          <cell r="T11">
            <v>0</v>
          </cell>
        </row>
        <row r="12">
          <cell r="D12">
            <v>1</v>
          </cell>
          <cell r="E12">
            <v>3</v>
          </cell>
          <cell r="F12">
            <v>3</v>
          </cell>
          <cell r="G12">
            <v>3</v>
          </cell>
          <cell r="H12">
            <v>3</v>
          </cell>
          <cell r="I12">
            <v>3</v>
          </cell>
          <cell r="J12">
            <v>4</v>
          </cell>
          <cell r="K12">
            <v>3</v>
          </cell>
          <cell r="L12">
            <v>3</v>
          </cell>
          <cell r="M12">
            <v>3</v>
          </cell>
          <cell r="N12">
            <v>3</v>
          </cell>
          <cell r="O12">
            <v>3</v>
          </cell>
          <cell r="P12">
            <v>35</v>
          </cell>
          <cell r="Q12">
            <v>7</v>
          </cell>
          <cell r="R12">
            <v>9</v>
          </cell>
          <cell r="S12">
            <v>10</v>
          </cell>
          <cell r="T12">
            <v>9</v>
          </cell>
        </row>
        <row r="13">
          <cell r="D13">
            <v>10</v>
          </cell>
          <cell r="E13">
            <v>12</v>
          </cell>
          <cell r="F13">
            <v>17</v>
          </cell>
          <cell r="G13">
            <v>11</v>
          </cell>
          <cell r="H13">
            <v>0</v>
          </cell>
          <cell r="I13">
            <v>0</v>
          </cell>
          <cell r="J13">
            <v>0</v>
          </cell>
          <cell r="K13">
            <v>1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51</v>
          </cell>
          <cell r="Q13">
            <v>39</v>
          </cell>
          <cell r="R13">
            <v>11</v>
          </cell>
          <cell r="S13">
            <v>1</v>
          </cell>
          <cell r="T13">
            <v>0</v>
          </cell>
        </row>
        <row r="14">
          <cell r="D14">
            <v>38</v>
          </cell>
          <cell r="E14">
            <v>52</v>
          </cell>
          <cell r="F14">
            <v>56</v>
          </cell>
          <cell r="G14">
            <v>44</v>
          </cell>
          <cell r="H14">
            <v>60</v>
          </cell>
          <cell r="I14">
            <v>105</v>
          </cell>
          <cell r="J14">
            <v>53</v>
          </cell>
          <cell r="K14">
            <v>46</v>
          </cell>
          <cell r="L14">
            <v>51</v>
          </cell>
          <cell r="M14">
            <v>110</v>
          </cell>
          <cell r="N14">
            <v>71</v>
          </cell>
          <cell r="O14">
            <v>6</v>
          </cell>
          <cell r="P14">
            <v>692</v>
          </cell>
          <cell r="Q14">
            <v>146</v>
          </cell>
          <cell r="R14">
            <v>209</v>
          </cell>
          <cell r="S14">
            <v>150</v>
          </cell>
          <cell r="T14">
            <v>187</v>
          </cell>
        </row>
        <row r="15">
          <cell r="D15">
            <v>18</v>
          </cell>
          <cell r="E15">
            <v>38</v>
          </cell>
          <cell r="F15">
            <v>55</v>
          </cell>
          <cell r="G15">
            <v>47</v>
          </cell>
          <cell r="H15">
            <v>55</v>
          </cell>
          <cell r="I15">
            <v>37</v>
          </cell>
          <cell r="J15">
            <v>62</v>
          </cell>
          <cell r="K15">
            <v>66</v>
          </cell>
          <cell r="L15">
            <v>64</v>
          </cell>
          <cell r="M15">
            <v>60</v>
          </cell>
          <cell r="N15">
            <v>53</v>
          </cell>
          <cell r="O15">
            <v>11</v>
          </cell>
          <cell r="P15">
            <v>566</v>
          </cell>
          <cell r="Q15">
            <v>111</v>
          </cell>
          <cell r="R15">
            <v>139</v>
          </cell>
          <cell r="S15">
            <v>192</v>
          </cell>
          <cell r="T15">
            <v>124</v>
          </cell>
        </row>
        <row r="16">
          <cell r="D16">
            <v>10</v>
          </cell>
          <cell r="E16">
            <v>12</v>
          </cell>
          <cell r="F16">
            <v>17</v>
          </cell>
          <cell r="G16">
            <v>11</v>
          </cell>
          <cell r="H16">
            <v>0</v>
          </cell>
          <cell r="I16">
            <v>0</v>
          </cell>
          <cell r="J16">
            <v>0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51</v>
          </cell>
          <cell r="Q16">
            <v>39</v>
          </cell>
          <cell r="R16">
            <v>11</v>
          </cell>
          <cell r="S16">
            <v>1</v>
          </cell>
          <cell r="T16">
            <v>0</v>
          </cell>
        </row>
        <row r="17">
          <cell r="D17">
            <v>38</v>
          </cell>
          <cell r="E17">
            <v>52</v>
          </cell>
          <cell r="F17">
            <v>56</v>
          </cell>
          <cell r="G17">
            <v>44</v>
          </cell>
          <cell r="H17">
            <v>60</v>
          </cell>
          <cell r="I17">
            <v>105</v>
          </cell>
          <cell r="J17">
            <v>53</v>
          </cell>
          <cell r="K17">
            <v>46</v>
          </cell>
          <cell r="L17">
            <v>51</v>
          </cell>
          <cell r="M17">
            <v>110</v>
          </cell>
          <cell r="N17">
            <v>71</v>
          </cell>
          <cell r="O17">
            <v>6</v>
          </cell>
          <cell r="P17">
            <v>692</v>
          </cell>
          <cell r="Q17">
            <v>146</v>
          </cell>
          <cell r="R17">
            <v>209</v>
          </cell>
          <cell r="S17">
            <v>150</v>
          </cell>
          <cell r="T17">
            <v>187</v>
          </cell>
        </row>
        <row r="18">
          <cell r="D18">
            <v>18</v>
          </cell>
          <cell r="E18">
            <v>38</v>
          </cell>
          <cell r="F18">
            <v>55</v>
          </cell>
          <cell r="G18">
            <v>47</v>
          </cell>
          <cell r="H18">
            <v>55</v>
          </cell>
          <cell r="I18">
            <v>37</v>
          </cell>
          <cell r="J18">
            <v>62</v>
          </cell>
          <cell r="K18">
            <v>66</v>
          </cell>
          <cell r="L18">
            <v>64</v>
          </cell>
          <cell r="M18">
            <v>60</v>
          </cell>
          <cell r="N18">
            <v>53</v>
          </cell>
          <cell r="O18">
            <v>11</v>
          </cell>
          <cell r="P18">
            <v>566</v>
          </cell>
          <cell r="Q18">
            <v>111</v>
          </cell>
          <cell r="R18">
            <v>139</v>
          </cell>
          <cell r="S18">
            <v>192</v>
          </cell>
          <cell r="T18">
            <v>124</v>
          </cell>
        </row>
        <row r="19">
          <cell r="D19">
            <v>53</v>
          </cell>
          <cell r="E19">
            <v>85</v>
          </cell>
          <cell r="F19">
            <v>84</v>
          </cell>
          <cell r="G19">
            <v>64</v>
          </cell>
          <cell r="H19">
            <v>94</v>
          </cell>
          <cell r="I19">
            <v>73</v>
          </cell>
          <cell r="J19">
            <v>82</v>
          </cell>
          <cell r="K19">
            <v>103</v>
          </cell>
          <cell r="L19">
            <v>114</v>
          </cell>
          <cell r="M19">
            <v>112</v>
          </cell>
          <cell r="N19">
            <v>101</v>
          </cell>
          <cell r="O19">
            <v>11</v>
          </cell>
          <cell r="P19">
            <v>976</v>
          </cell>
          <cell r="Q19">
            <v>222</v>
          </cell>
          <cell r="R19">
            <v>231</v>
          </cell>
          <cell r="S19">
            <v>299</v>
          </cell>
          <cell r="T19">
            <v>224</v>
          </cell>
        </row>
        <row r="20">
          <cell r="D20">
            <v>30</v>
          </cell>
          <cell r="E20">
            <v>80</v>
          </cell>
          <cell r="F20">
            <v>100</v>
          </cell>
          <cell r="G20">
            <v>100</v>
          </cell>
          <cell r="H20">
            <v>120</v>
          </cell>
          <cell r="I20">
            <v>140</v>
          </cell>
          <cell r="J20">
            <v>120</v>
          </cell>
          <cell r="K20">
            <v>100</v>
          </cell>
          <cell r="L20">
            <v>100</v>
          </cell>
          <cell r="M20">
            <v>100</v>
          </cell>
          <cell r="N20">
            <v>80</v>
          </cell>
          <cell r="O20">
            <v>30</v>
          </cell>
          <cell r="P20">
            <v>1100</v>
          </cell>
          <cell r="Q20">
            <v>210</v>
          </cell>
          <cell r="R20">
            <v>360</v>
          </cell>
          <cell r="S20">
            <v>320</v>
          </cell>
          <cell r="T20">
            <v>210</v>
          </cell>
        </row>
      </sheetData>
      <sheetData sheetId="11">
        <row r="6">
          <cell r="D6">
            <v>0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3</v>
          </cell>
          <cell r="K6">
            <v>0</v>
          </cell>
          <cell r="L6">
            <v>8</v>
          </cell>
          <cell r="M6">
            <v>1</v>
          </cell>
          <cell r="N6">
            <v>1</v>
          </cell>
          <cell r="O6">
            <v>0</v>
          </cell>
          <cell r="P6">
            <v>14</v>
          </cell>
          <cell r="Q6">
            <v>1</v>
          </cell>
          <cell r="R6">
            <v>0</v>
          </cell>
          <cell r="S6">
            <v>11</v>
          </cell>
          <cell r="T6">
            <v>2</v>
          </cell>
        </row>
        <row r="7">
          <cell r="D7">
            <v>0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3</v>
          </cell>
          <cell r="K7">
            <v>0</v>
          </cell>
          <cell r="L7">
            <v>8</v>
          </cell>
          <cell r="M7">
            <v>1</v>
          </cell>
          <cell r="N7">
            <v>0</v>
          </cell>
          <cell r="O7">
            <v>0</v>
          </cell>
          <cell r="P7">
            <v>13</v>
          </cell>
          <cell r="Q7">
            <v>1</v>
          </cell>
          <cell r="R7">
            <v>0</v>
          </cell>
          <cell r="S7">
            <v>11</v>
          </cell>
          <cell r="T7">
            <v>1</v>
          </cell>
        </row>
        <row r="8">
          <cell r="D8">
            <v>45</v>
          </cell>
          <cell r="E8">
            <v>107</v>
          </cell>
          <cell r="F8">
            <v>269</v>
          </cell>
          <cell r="G8">
            <v>292</v>
          </cell>
          <cell r="H8">
            <v>203</v>
          </cell>
          <cell r="I8">
            <v>202</v>
          </cell>
          <cell r="J8">
            <v>241</v>
          </cell>
          <cell r="K8">
            <v>217</v>
          </cell>
          <cell r="L8">
            <v>270</v>
          </cell>
          <cell r="M8">
            <v>302</v>
          </cell>
          <cell r="N8">
            <v>249</v>
          </cell>
          <cell r="O8">
            <v>23</v>
          </cell>
          <cell r="P8">
            <v>2420</v>
          </cell>
          <cell r="Q8">
            <v>421</v>
          </cell>
          <cell r="R8">
            <v>697</v>
          </cell>
          <cell r="S8">
            <v>728</v>
          </cell>
          <cell r="T8">
            <v>574</v>
          </cell>
        </row>
        <row r="9">
          <cell r="D9">
            <v>100</v>
          </cell>
          <cell r="E9">
            <v>100</v>
          </cell>
          <cell r="F9">
            <v>200</v>
          </cell>
          <cell r="G9">
            <v>200</v>
          </cell>
          <cell r="H9">
            <v>200</v>
          </cell>
          <cell r="I9">
            <v>200</v>
          </cell>
          <cell r="J9">
            <v>200</v>
          </cell>
          <cell r="K9">
            <v>200</v>
          </cell>
          <cell r="L9">
            <v>200</v>
          </cell>
          <cell r="M9">
            <v>200</v>
          </cell>
          <cell r="N9">
            <v>100</v>
          </cell>
          <cell r="O9">
            <v>100</v>
          </cell>
          <cell r="P9">
            <v>2000</v>
          </cell>
          <cell r="Q9">
            <v>400</v>
          </cell>
          <cell r="R9">
            <v>600</v>
          </cell>
          <cell r="S9">
            <v>600</v>
          </cell>
          <cell r="T9">
            <v>400</v>
          </cell>
        </row>
        <row r="10">
          <cell r="D10">
            <v>40</v>
          </cell>
          <cell r="E10">
            <v>56</v>
          </cell>
          <cell r="F10">
            <v>136</v>
          </cell>
          <cell r="G10">
            <v>270</v>
          </cell>
          <cell r="H10">
            <v>223</v>
          </cell>
          <cell r="I10">
            <v>228</v>
          </cell>
          <cell r="J10">
            <v>356</v>
          </cell>
          <cell r="K10">
            <v>389</v>
          </cell>
          <cell r="L10">
            <v>299</v>
          </cell>
          <cell r="M10">
            <v>322</v>
          </cell>
          <cell r="N10">
            <v>270</v>
          </cell>
          <cell r="O10">
            <v>23</v>
          </cell>
          <cell r="P10">
            <v>2612</v>
          </cell>
          <cell r="Q10">
            <v>232</v>
          </cell>
          <cell r="R10">
            <v>721</v>
          </cell>
          <cell r="S10">
            <v>1044</v>
          </cell>
          <cell r="T10">
            <v>615</v>
          </cell>
        </row>
        <row r="11">
          <cell r="D11">
            <v>40</v>
          </cell>
          <cell r="E11">
            <v>56</v>
          </cell>
          <cell r="F11">
            <v>0</v>
          </cell>
          <cell r="G11">
            <v>406</v>
          </cell>
          <cell r="H11">
            <v>223</v>
          </cell>
          <cell r="I11">
            <v>228</v>
          </cell>
          <cell r="J11">
            <v>356</v>
          </cell>
          <cell r="K11">
            <v>389</v>
          </cell>
          <cell r="L11">
            <v>299</v>
          </cell>
          <cell r="M11">
            <v>322</v>
          </cell>
          <cell r="N11">
            <v>213</v>
          </cell>
          <cell r="O11">
            <v>23</v>
          </cell>
          <cell r="P11">
            <v>2555</v>
          </cell>
          <cell r="Q11">
            <v>96</v>
          </cell>
          <cell r="R11">
            <v>857</v>
          </cell>
          <cell r="S11">
            <v>1044</v>
          </cell>
          <cell r="T11">
            <v>558</v>
          </cell>
        </row>
        <row r="14">
          <cell r="D14">
            <v>70</v>
          </cell>
          <cell r="E14">
            <v>199</v>
          </cell>
          <cell r="F14">
            <v>471</v>
          </cell>
          <cell r="G14">
            <v>500</v>
          </cell>
          <cell r="H14">
            <v>405</v>
          </cell>
          <cell r="I14">
            <v>400</v>
          </cell>
          <cell r="J14">
            <v>405</v>
          </cell>
          <cell r="K14">
            <v>413</v>
          </cell>
          <cell r="L14">
            <v>451</v>
          </cell>
          <cell r="M14">
            <v>508</v>
          </cell>
          <cell r="N14">
            <v>414</v>
          </cell>
          <cell r="O14">
            <v>25</v>
          </cell>
          <cell r="P14">
            <v>4261</v>
          </cell>
          <cell r="Q14">
            <v>740</v>
          </cell>
          <cell r="R14">
            <v>1305</v>
          </cell>
          <cell r="S14">
            <v>1269</v>
          </cell>
          <cell r="T14">
            <v>947</v>
          </cell>
        </row>
        <row r="15">
          <cell r="D15">
            <v>30</v>
          </cell>
          <cell r="E15">
            <v>60</v>
          </cell>
          <cell r="F15">
            <v>333</v>
          </cell>
          <cell r="G15">
            <v>423</v>
          </cell>
          <cell r="H15">
            <v>423</v>
          </cell>
          <cell r="I15">
            <v>336</v>
          </cell>
          <cell r="J15">
            <v>353</v>
          </cell>
          <cell r="K15">
            <v>353</v>
          </cell>
          <cell r="L15">
            <v>413</v>
          </cell>
          <cell r="M15">
            <v>433</v>
          </cell>
          <cell r="N15">
            <v>323</v>
          </cell>
          <cell r="O15">
            <v>20</v>
          </cell>
          <cell r="P15">
            <v>3500</v>
          </cell>
          <cell r="Q15">
            <v>423</v>
          </cell>
          <cell r="R15">
            <v>1182</v>
          </cell>
          <cell r="S15">
            <v>1119</v>
          </cell>
          <cell r="T15">
            <v>776</v>
          </cell>
        </row>
        <row r="16">
          <cell r="D16">
            <v>49</v>
          </cell>
          <cell r="E16">
            <v>360</v>
          </cell>
          <cell r="F16">
            <v>361</v>
          </cell>
          <cell r="G16">
            <v>412</v>
          </cell>
          <cell r="H16">
            <v>470</v>
          </cell>
          <cell r="I16">
            <v>485</v>
          </cell>
          <cell r="J16">
            <v>423</v>
          </cell>
          <cell r="K16">
            <v>445</v>
          </cell>
          <cell r="L16">
            <v>403</v>
          </cell>
          <cell r="M16">
            <v>426</v>
          </cell>
          <cell r="N16">
            <v>406</v>
          </cell>
          <cell r="O16">
            <v>120</v>
          </cell>
          <cell r="P16">
            <v>4360</v>
          </cell>
          <cell r="Q16">
            <v>770</v>
          </cell>
          <cell r="R16">
            <v>1367</v>
          </cell>
          <cell r="S16">
            <v>1271</v>
          </cell>
          <cell r="T16">
            <v>952</v>
          </cell>
        </row>
        <row r="17">
          <cell r="D17">
            <v>30</v>
          </cell>
          <cell r="E17">
            <v>60</v>
          </cell>
          <cell r="F17">
            <v>333</v>
          </cell>
          <cell r="G17">
            <v>423</v>
          </cell>
          <cell r="H17">
            <v>423</v>
          </cell>
          <cell r="I17">
            <v>336</v>
          </cell>
          <cell r="J17">
            <v>353</v>
          </cell>
          <cell r="K17">
            <v>353</v>
          </cell>
          <cell r="L17">
            <v>413</v>
          </cell>
          <cell r="M17">
            <v>433</v>
          </cell>
          <cell r="N17">
            <v>323</v>
          </cell>
          <cell r="O17">
            <v>20</v>
          </cell>
          <cell r="P17">
            <v>3500</v>
          </cell>
          <cell r="Q17">
            <v>423</v>
          </cell>
          <cell r="R17">
            <v>1182</v>
          </cell>
          <cell r="S17">
            <v>1119</v>
          </cell>
          <cell r="T17">
            <v>776</v>
          </cell>
        </row>
        <row r="18">
          <cell r="D18">
            <v>48</v>
          </cell>
          <cell r="E18">
            <v>90</v>
          </cell>
          <cell r="F18">
            <v>84</v>
          </cell>
          <cell r="G18">
            <v>89</v>
          </cell>
          <cell r="H18">
            <v>53</v>
          </cell>
          <cell r="I18">
            <v>80</v>
          </cell>
          <cell r="J18">
            <v>41</v>
          </cell>
          <cell r="K18">
            <v>122</v>
          </cell>
          <cell r="L18">
            <v>62</v>
          </cell>
          <cell r="M18">
            <v>72</v>
          </cell>
          <cell r="N18">
            <v>139</v>
          </cell>
          <cell r="O18">
            <v>80</v>
          </cell>
          <cell r="P18">
            <v>960</v>
          </cell>
          <cell r="Q18">
            <v>222</v>
          </cell>
          <cell r="R18">
            <v>222</v>
          </cell>
          <cell r="S18">
            <v>225</v>
          </cell>
          <cell r="T18">
            <v>291</v>
          </cell>
        </row>
        <row r="19">
          <cell r="D19">
            <v>48</v>
          </cell>
          <cell r="E19">
            <v>90</v>
          </cell>
          <cell r="F19">
            <v>84</v>
          </cell>
          <cell r="G19">
            <v>89</v>
          </cell>
          <cell r="H19">
            <v>53</v>
          </cell>
          <cell r="I19">
            <v>80</v>
          </cell>
          <cell r="J19">
            <v>41</v>
          </cell>
          <cell r="K19">
            <v>122</v>
          </cell>
          <cell r="L19">
            <v>62</v>
          </cell>
          <cell r="M19">
            <v>72</v>
          </cell>
          <cell r="N19">
            <v>139</v>
          </cell>
          <cell r="O19">
            <v>116</v>
          </cell>
          <cell r="P19">
            <v>996</v>
          </cell>
          <cell r="Q19">
            <v>222</v>
          </cell>
          <cell r="R19">
            <v>222</v>
          </cell>
          <cell r="S19">
            <v>225</v>
          </cell>
          <cell r="T19">
            <v>327</v>
          </cell>
        </row>
        <row r="20">
          <cell r="D20">
            <v>0</v>
          </cell>
          <cell r="E20">
            <v>244</v>
          </cell>
          <cell r="F20">
            <v>405</v>
          </cell>
          <cell r="G20">
            <v>456</v>
          </cell>
          <cell r="H20">
            <v>426</v>
          </cell>
          <cell r="I20">
            <v>404</v>
          </cell>
          <cell r="J20">
            <v>600</v>
          </cell>
          <cell r="K20">
            <v>520</v>
          </cell>
          <cell r="L20">
            <v>672</v>
          </cell>
          <cell r="M20">
            <v>934</v>
          </cell>
          <cell r="N20">
            <v>1224</v>
          </cell>
          <cell r="O20">
            <v>350</v>
          </cell>
          <cell r="P20">
            <v>6235</v>
          </cell>
          <cell r="Q20">
            <v>649</v>
          </cell>
          <cell r="R20">
            <v>1286</v>
          </cell>
          <cell r="S20">
            <v>1792</v>
          </cell>
          <cell r="T20">
            <v>2508</v>
          </cell>
        </row>
        <row r="21">
          <cell r="D21">
            <v>30</v>
          </cell>
          <cell r="E21">
            <v>60</v>
          </cell>
          <cell r="F21">
            <v>333</v>
          </cell>
          <cell r="G21">
            <v>423</v>
          </cell>
          <cell r="H21">
            <v>423</v>
          </cell>
          <cell r="I21">
            <v>336</v>
          </cell>
          <cell r="J21">
            <v>353</v>
          </cell>
          <cell r="K21">
            <v>353</v>
          </cell>
          <cell r="L21">
            <v>413</v>
          </cell>
          <cell r="M21">
            <v>433</v>
          </cell>
          <cell r="N21">
            <v>323</v>
          </cell>
          <cell r="O21">
            <v>20</v>
          </cell>
          <cell r="P21">
            <v>3500</v>
          </cell>
          <cell r="Q21">
            <v>423</v>
          </cell>
          <cell r="R21">
            <v>1182</v>
          </cell>
          <cell r="S21">
            <v>1119</v>
          </cell>
          <cell r="T21">
            <v>776</v>
          </cell>
        </row>
        <row r="22">
          <cell r="D22">
            <v>80</v>
          </cell>
          <cell r="E22">
            <v>387</v>
          </cell>
          <cell r="F22">
            <v>515</v>
          </cell>
          <cell r="G22">
            <v>653</v>
          </cell>
          <cell r="H22">
            <v>894</v>
          </cell>
          <cell r="I22">
            <v>564</v>
          </cell>
          <cell r="J22">
            <v>570</v>
          </cell>
          <cell r="K22">
            <v>731</v>
          </cell>
          <cell r="L22">
            <v>828</v>
          </cell>
          <cell r="M22">
            <v>610</v>
          </cell>
          <cell r="N22">
            <v>775</v>
          </cell>
          <cell r="O22">
            <v>300</v>
          </cell>
          <cell r="P22">
            <v>6907</v>
          </cell>
          <cell r="Q22">
            <v>982</v>
          </cell>
          <cell r="R22">
            <v>2111</v>
          </cell>
          <cell r="S22">
            <v>2129</v>
          </cell>
          <cell r="T22">
            <v>1685</v>
          </cell>
        </row>
        <row r="23">
          <cell r="D23">
            <v>100</v>
          </cell>
          <cell r="E23">
            <v>200</v>
          </cell>
          <cell r="F23">
            <v>300</v>
          </cell>
          <cell r="G23">
            <v>400</v>
          </cell>
          <cell r="H23">
            <v>500</v>
          </cell>
          <cell r="I23">
            <v>500</v>
          </cell>
          <cell r="J23">
            <v>400</v>
          </cell>
          <cell r="K23">
            <v>400</v>
          </cell>
          <cell r="L23">
            <v>400</v>
          </cell>
          <cell r="M23">
            <v>300</v>
          </cell>
          <cell r="N23">
            <v>300</v>
          </cell>
          <cell r="O23">
            <v>200</v>
          </cell>
          <cell r="P23">
            <v>4000</v>
          </cell>
          <cell r="Q23">
            <v>600</v>
          </cell>
          <cell r="R23">
            <v>1400</v>
          </cell>
          <cell r="S23">
            <v>1200</v>
          </cell>
          <cell r="T23">
            <v>800</v>
          </cell>
        </row>
        <row r="24">
          <cell r="D24">
            <v>35</v>
          </cell>
          <cell r="E24">
            <v>115</v>
          </cell>
          <cell r="F24">
            <v>455</v>
          </cell>
          <cell r="G24">
            <v>492</v>
          </cell>
          <cell r="H24">
            <v>388</v>
          </cell>
          <cell r="I24">
            <v>397</v>
          </cell>
          <cell r="J24">
            <v>399</v>
          </cell>
          <cell r="K24">
            <v>402</v>
          </cell>
          <cell r="L24">
            <v>444</v>
          </cell>
          <cell r="M24">
            <v>477</v>
          </cell>
          <cell r="N24">
            <v>403</v>
          </cell>
          <cell r="O24">
            <v>23</v>
          </cell>
          <cell r="P24">
            <v>4030</v>
          </cell>
          <cell r="Q24">
            <v>605</v>
          </cell>
          <cell r="R24">
            <v>1277</v>
          </cell>
          <cell r="S24">
            <v>1245</v>
          </cell>
          <cell r="T24">
            <v>903</v>
          </cell>
        </row>
        <row r="25">
          <cell r="D25">
            <v>70</v>
          </cell>
          <cell r="E25">
            <v>199</v>
          </cell>
          <cell r="F25">
            <v>471</v>
          </cell>
          <cell r="G25">
            <v>500</v>
          </cell>
          <cell r="H25">
            <v>405</v>
          </cell>
          <cell r="I25">
            <v>400</v>
          </cell>
          <cell r="J25">
            <v>405</v>
          </cell>
          <cell r="K25">
            <v>413</v>
          </cell>
          <cell r="L25">
            <v>451</v>
          </cell>
          <cell r="M25">
            <v>508</v>
          </cell>
          <cell r="N25">
            <v>414</v>
          </cell>
          <cell r="O25">
            <v>25</v>
          </cell>
          <cell r="P25">
            <v>4261</v>
          </cell>
          <cell r="Q25">
            <v>740</v>
          </cell>
          <cell r="R25">
            <v>1305</v>
          </cell>
          <cell r="S25">
            <v>1269</v>
          </cell>
          <cell r="T25">
            <v>947</v>
          </cell>
        </row>
      </sheetData>
      <sheetData sheetId="12">
        <row r="6">
          <cell r="D6">
            <v>2</v>
          </cell>
          <cell r="E6">
            <v>0</v>
          </cell>
          <cell r="F6">
            <v>16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0</v>
          </cell>
          <cell r="P6">
            <v>23</v>
          </cell>
          <cell r="Q6">
            <v>18</v>
          </cell>
          <cell r="R6">
            <v>0</v>
          </cell>
          <cell r="S6">
            <v>5</v>
          </cell>
          <cell r="T6">
            <v>0</v>
          </cell>
        </row>
        <row r="7">
          <cell r="D7">
            <v>0</v>
          </cell>
          <cell r="E7">
            <v>0</v>
          </cell>
          <cell r="F7">
            <v>14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11</v>
          </cell>
          <cell r="M7">
            <v>0</v>
          </cell>
          <cell r="N7">
            <v>0</v>
          </cell>
          <cell r="O7">
            <v>0</v>
          </cell>
          <cell r="P7">
            <v>25</v>
          </cell>
          <cell r="Q7">
            <v>14</v>
          </cell>
          <cell r="R7">
            <v>0</v>
          </cell>
          <cell r="S7">
            <v>11</v>
          </cell>
          <cell r="T7">
            <v>0</v>
          </cell>
        </row>
        <row r="8">
          <cell r="D8">
            <v>8</v>
          </cell>
          <cell r="E8">
            <v>26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34</v>
          </cell>
          <cell r="Q8">
            <v>34</v>
          </cell>
          <cell r="R8">
            <v>0</v>
          </cell>
          <cell r="S8">
            <v>0</v>
          </cell>
          <cell r="T8">
            <v>0</v>
          </cell>
        </row>
        <row r="9">
          <cell r="D9">
            <v>3</v>
          </cell>
          <cell r="E9">
            <v>13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16</v>
          </cell>
          <cell r="Q9">
            <v>16</v>
          </cell>
          <cell r="R9">
            <v>0</v>
          </cell>
          <cell r="S9">
            <v>0</v>
          </cell>
          <cell r="T9">
            <v>0</v>
          </cell>
        </row>
        <row r="10">
          <cell r="D10">
            <v>0</v>
          </cell>
          <cell r="E10">
            <v>0</v>
          </cell>
          <cell r="F10">
            <v>2</v>
          </cell>
          <cell r="G10">
            <v>0</v>
          </cell>
          <cell r="H10">
            <v>12</v>
          </cell>
          <cell r="I10">
            <v>5</v>
          </cell>
          <cell r="J10">
            <v>6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25</v>
          </cell>
          <cell r="Q10">
            <v>2</v>
          </cell>
          <cell r="R10">
            <v>17</v>
          </cell>
          <cell r="S10">
            <v>6</v>
          </cell>
          <cell r="T10">
            <v>0</v>
          </cell>
        </row>
        <row r="11">
          <cell r="D11">
            <v>1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  <cell r="O11">
            <v>1</v>
          </cell>
          <cell r="P11">
            <v>12</v>
          </cell>
          <cell r="Q11">
            <v>3</v>
          </cell>
          <cell r="R11">
            <v>3</v>
          </cell>
          <cell r="S11">
            <v>3</v>
          </cell>
          <cell r="T11">
            <v>3</v>
          </cell>
        </row>
        <row r="12">
          <cell r="D12">
            <v>2</v>
          </cell>
          <cell r="E12">
            <v>0</v>
          </cell>
          <cell r="F12">
            <v>2</v>
          </cell>
          <cell r="G12">
            <v>0</v>
          </cell>
          <cell r="H12">
            <v>14</v>
          </cell>
          <cell r="I12">
            <v>3</v>
          </cell>
          <cell r="J12">
            <v>2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23</v>
          </cell>
          <cell r="Q12">
            <v>4</v>
          </cell>
          <cell r="R12">
            <v>17</v>
          </cell>
          <cell r="S12">
            <v>2</v>
          </cell>
          <cell r="T12">
            <v>0</v>
          </cell>
        </row>
        <row r="13"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12</v>
          </cell>
          <cell r="Q13">
            <v>3</v>
          </cell>
          <cell r="R13">
            <v>3</v>
          </cell>
          <cell r="S13">
            <v>3</v>
          </cell>
          <cell r="T13">
            <v>3</v>
          </cell>
        </row>
      </sheetData>
      <sheetData sheetId="13" refreshError="1"/>
      <sheetData sheetId="14" refreshError="1"/>
      <sheetData sheetId="15">
        <row r="4">
          <cell r="W4" t="str">
            <v>N/A</v>
          </cell>
        </row>
        <row r="5">
          <cell r="W5" t="str">
            <v>N/A</v>
          </cell>
        </row>
        <row r="6">
          <cell r="W6">
            <v>0.28000000000000003</v>
          </cell>
        </row>
        <row r="7">
          <cell r="W7">
            <v>4.5</v>
          </cell>
        </row>
        <row r="8">
          <cell r="W8">
            <v>1.21</v>
          </cell>
        </row>
        <row r="9">
          <cell r="W9">
            <v>1.0169629629629628</v>
          </cell>
        </row>
        <row r="10">
          <cell r="W10">
            <v>0.42708333333333331</v>
          </cell>
        </row>
        <row r="11">
          <cell r="W11">
            <v>4.16</v>
          </cell>
        </row>
        <row r="12">
          <cell r="W12">
            <v>1.3193812556869882</v>
          </cell>
        </row>
        <row r="13">
          <cell r="W13">
            <v>2.6120000000000001</v>
          </cell>
        </row>
        <row r="14">
          <cell r="W14">
            <v>0.83933333333333338</v>
          </cell>
        </row>
        <row r="15">
          <cell r="W15">
            <v>35.5</v>
          </cell>
        </row>
        <row r="16">
          <cell r="W16">
            <v>2.2571428571428571</v>
          </cell>
        </row>
        <row r="17">
          <cell r="W17">
            <v>0.81333333333333335</v>
          </cell>
        </row>
        <row r="18">
          <cell r="W18">
            <v>1.2533333333333334</v>
          </cell>
        </row>
        <row r="19">
          <cell r="W19">
            <v>0.96250000000000002</v>
          </cell>
        </row>
        <row r="20">
          <cell r="W20">
            <v>1.4707142857142856</v>
          </cell>
        </row>
        <row r="21">
          <cell r="W21">
            <v>1.2275</v>
          </cell>
        </row>
        <row r="22">
          <cell r="W22">
            <v>1.0787500000000001</v>
          </cell>
        </row>
        <row r="23">
          <cell r="W23">
            <v>1</v>
          </cell>
        </row>
        <row r="24">
          <cell r="W24">
            <v>1.33</v>
          </cell>
        </row>
        <row r="25">
          <cell r="W25">
            <v>1.564223880597015</v>
          </cell>
        </row>
        <row r="26">
          <cell r="W26">
            <v>1.2072307692307693</v>
          </cell>
        </row>
        <row r="27">
          <cell r="W27">
            <v>2.4286666666666665</v>
          </cell>
        </row>
        <row r="28">
          <cell r="W28">
            <v>1.4822222222222223</v>
          </cell>
        </row>
        <row r="29">
          <cell r="W29">
            <v>1.2174285714285715</v>
          </cell>
        </row>
        <row r="30">
          <cell r="W30">
            <v>1.2457142857142858</v>
          </cell>
        </row>
        <row r="31">
          <cell r="W31">
            <v>3.4285714285714284</v>
          </cell>
        </row>
        <row r="32">
          <cell r="W32">
            <v>1.7814285714285714</v>
          </cell>
        </row>
        <row r="33">
          <cell r="W33">
            <v>1.72675</v>
          </cell>
        </row>
        <row r="34">
          <cell r="W34">
            <v>1.1514285714285715</v>
          </cell>
        </row>
        <row r="35">
          <cell r="W35">
            <v>1</v>
          </cell>
        </row>
        <row r="36">
          <cell r="W36">
            <v>2.0833333333333335</v>
          </cell>
        </row>
        <row r="37">
          <cell r="W37">
            <v>1.9166666666666667</v>
          </cell>
        </row>
        <row r="38">
          <cell r="W38">
            <v>1.4128571428571428</v>
          </cell>
        </row>
        <row r="39">
          <cell r="W39">
            <v>1.4077777777777778</v>
          </cell>
        </row>
        <row r="40">
          <cell r="W40">
            <v>1.4571428571428571</v>
          </cell>
        </row>
        <row r="41">
          <cell r="W41">
            <v>1.63625</v>
          </cell>
        </row>
        <row r="42">
          <cell r="W42">
            <v>0.88727272727272732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6660D-2BC2-4C64-8F76-228A22BBF37A}">
  <sheetPr>
    <tabColor theme="0"/>
    <pageSetUpPr fitToPage="1"/>
  </sheetPr>
  <dimension ref="A1:AA1006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4" sqref="A4"/>
    </sheetView>
  </sheetViews>
  <sheetFormatPr baseColWidth="10" defaultColWidth="14.42578125" defaultRowHeight="15" customHeight="1" x14ac:dyDescent="0.25"/>
  <cols>
    <col min="1" max="1" width="16.7109375" customWidth="1"/>
    <col min="2" max="2" width="54.5703125" customWidth="1"/>
    <col min="3" max="3" width="6.5703125" customWidth="1"/>
    <col min="4" max="4" width="15.85546875" customWidth="1"/>
    <col min="5" max="16" width="12.5703125" customWidth="1"/>
    <col min="17" max="17" width="14.42578125" customWidth="1"/>
    <col min="18" max="21" width="12.5703125" customWidth="1"/>
    <col min="22" max="22" width="13.7109375" customWidth="1"/>
    <col min="23" max="24" width="15.7109375" customWidth="1"/>
    <col min="25" max="27" width="12.5703125" customWidth="1"/>
  </cols>
  <sheetData>
    <row r="1" spans="1:27" ht="44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</row>
    <row r="2" spans="1:27" ht="4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3"/>
    </row>
    <row r="3" spans="1:27" ht="42.75" customHeight="1" x14ac:dyDescent="0.25">
      <c r="A3" s="4" t="s">
        <v>1</v>
      </c>
      <c r="B3" s="4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7" t="s">
        <v>22</v>
      </c>
      <c r="W3" s="5" t="s">
        <v>23</v>
      </c>
      <c r="X3" s="5" t="s">
        <v>24</v>
      </c>
      <c r="Y3" s="8"/>
      <c r="Z3" s="8"/>
      <c r="AA3" s="8"/>
    </row>
    <row r="4" spans="1:27" ht="42" customHeight="1" x14ac:dyDescent="0.25">
      <c r="A4" s="9" t="s">
        <v>25</v>
      </c>
      <c r="B4" s="10" t="s">
        <v>26</v>
      </c>
      <c r="C4" s="11">
        <v>1</v>
      </c>
      <c r="D4" s="12" t="s">
        <v>27</v>
      </c>
      <c r="E4" s="13" t="s">
        <v>28</v>
      </c>
      <c r="F4" s="13" t="s">
        <v>28</v>
      </c>
      <c r="G4" s="13" t="s">
        <v>28</v>
      </c>
      <c r="H4" s="13" t="s">
        <v>28</v>
      </c>
      <c r="I4" s="13" t="s">
        <v>28</v>
      </c>
      <c r="J4" s="13" t="s">
        <v>28</v>
      </c>
      <c r="K4" s="13" t="s">
        <v>28</v>
      </c>
      <c r="L4" s="13" t="s">
        <v>28</v>
      </c>
      <c r="M4" s="13" t="s">
        <v>28</v>
      </c>
      <c r="N4" s="13" t="s">
        <v>28</v>
      </c>
      <c r="O4" s="13" t="s">
        <v>28</v>
      </c>
      <c r="P4" s="13" t="s">
        <v>28</v>
      </c>
      <c r="Q4" s="14">
        <f>AVERAGE('[1]01 UGDI'!P6:P13)</f>
        <v>0.40499999999999997</v>
      </c>
      <c r="R4" s="15" t="s">
        <v>28</v>
      </c>
      <c r="S4" s="15" t="s">
        <v>28</v>
      </c>
      <c r="T4" s="15" t="s">
        <v>28</v>
      </c>
      <c r="U4" s="15" t="s">
        <v>28</v>
      </c>
      <c r="V4" s="16"/>
      <c r="W4" s="17">
        <v>0.41</v>
      </c>
      <c r="X4" s="18" t="str">
        <f>[1]SIAPP!W4</f>
        <v>N/A</v>
      </c>
      <c r="Y4" s="3"/>
      <c r="Z4" s="3"/>
      <c r="AA4" s="3"/>
    </row>
    <row r="5" spans="1:27" ht="41.25" customHeight="1" x14ac:dyDescent="0.25">
      <c r="A5" s="19" t="s">
        <v>29</v>
      </c>
      <c r="B5" s="10" t="s">
        <v>30</v>
      </c>
      <c r="C5" s="9">
        <v>1</v>
      </c>
      <c r="D5" s="20" t="s">
        <v>31</v>
      </c>
      <c r="E5" s="13" t="s">
        <v>28</v>
      </c>
      <c r="F5" s="13" t="s">
        <v>28</v>
      </c>
      <c r="G5" s="13" t="s">
        <v>28</v>
      </c>
      <c r="H5" s="13" t="s">
        <v>28</v>
      </c>
      <c r="I5" s="13" t="s">
        <v>28</v>
      </c>
      <c r="J5" s="13" t="s">
        <v>28</v>
      </c>
      <c r="K5" s="13" t="s">
        <v>28</v>
      </c>
      <c r="L5" s="13" t="s">
        <v>28</v>
      </c>
      <c r="M5" s="13" t="s">
        <v>28</v>
      </c>
      <c r="N5" s="13" t="s">
        <v>28</v>
      </c>
      <c r="O5" s="13" t="s">
        <v>28</v>
      </c>
      <c r="P5" s="13" t="s">
        <v>28</v>
      </c>
      <c r="Q5" s="14">
        <f>AVERAGE('[1]01 UGDI'!P14:P16)</f>
        <v>0.40666666666666668</v>
      </c>
      <c r="R5" s="15" t="s">
        <v>28</v>
      </c>
      <c r="S5" s="15" t="s">
        <v>28</v>
      </c>
      <c r="T5" s="15" t="s">
        <v>28</v>
      </c>
      <c r="U5" s="15" t="s">
        <v>28</v>
      </c>
      <c r="V5" s="16"/>
      <c r="W5" s="17">
        <v>0.42</v>
      </c>
      <c r="X5" s="18" t="str">
        <f>[1]SIAPP!W5</f>
        <v>N/A</v>
      </c>
      <c r="Y5" s="3"/>
      <c r="Z5" s="3"/>
      <c r="AA5" s="3"/>
    </row>
    <row r="6" spans="1:27" ht="73.5" customHeight="1" x14ac:dyDescent="0.25">
      <c r="A6" s="19" t="s">
        <v>32</v>
      </c>
      <c r="B6" s="21" t="s">
        <v>33</v>
      </c>
      <c r="C6" s="22">
        <v>6</v>
      </c>
      <c r="D6" s="20" t="s">
        <v>34</v>
      </c>
      <c r="E6" s="23" t="e">
        <f>('[1]06 DRV'!D6/'[1]06 DRV'!D7)</f>
        <v>#DIV/0!</v>
      </c>
      <c r="F6" s="23">
        <f>('[1]06 DRV'!E6/'[1]06 DRV'!E7)</f>
        <v>1</v>
      </c>
      <c r="G6" s="23" t="e">
        <f>('[1]06 DRV'!F6/'[1]06 DRV'!F7)</f>
        <v>#DIV/0!</v>
      </c>
      <c r="H6" s="23" t="e">
        <f>('[1]06 DRV'!G6/'[1]06 DRV'!G7)</f>
        <v>#DIV/0!</v>
      </c>
      <c r="I6" s="23" t="e">
        <f>('[1]06 DRV'!H6/'[1]06 DRV'!H7)</f>
        <v>#DIV/0!</v>
      </c>
      <c r="J6" s="23" t="e">
        <f>('[1]06 DRV'!I6/'[1]06 DRV'!I7)</f>
        <v>#DIV/0!</v>
      </c>
      <c r="K6" s="23">
        <f>('[1]06 DRV'!J6/'[1]06 DRV'!J7)</f>
        <v>1</v>
      </c>
      <c r="L6" s="23" t="e">
        <f>('[1]06 DRV'!K6/'[1]06 DRV'!K7)</f>
        <v>#DIV/0!</v>
      </c>
      <c r="M6" s="23">
        <f>('[1]06 DRV'!L6/'[1]06 DRV'!L7)</f>
        <v>1</v>
      </c>
      <c r="N6" s="23">
        <f>('[1]06 DRV'!M6/'[1]06 DRV'!M7)</f>
        <v>1</v>
      </c>
      <c r="O6" s="23" t="e">
        <f>('[1]06 DRV'!N6/'[1]06 DRV'!N7)</f>
        <v>#DIV/0!</v>
      </c>
      <c r="P6" s="23" t="e">
        <f>('[1]06 DRV'!O6/'[1]06 DRV'!O7)</f>
        <v>#DIV/0!</v>
      </c>
      <c r="Q6" s="24">
        <f>('[1]06 DRV'!P6/'[1]06 DRV'!P7)</f>
        <v>1.0769230769230769</v>
      </c>
      <c r="R6" s="25">
        <f>('[1]06 DRV'!Q6/'[1]06 DRV'!Q7)</f>
        <v>1</v>
      </c>
      <c r="S6" s="25" t="e">
        <f>('[1]06 DRV'!R6/'[1]06 DRV'!R7)</f>
        <v>#DIV/0!</v>
      </c>
      <c r="T6" s="25">
        <f>('[1]06 DRV'!S6/'[1]06 DRV'!S7)</f>
        <v>1</v>
      </c>
      <c r="U6" s="25">
        <f>('[1]06 DRV'!T6/'[1]06 DRV'!T7)</f>
        <v>2</v>
      </c>
      <c r="V6" s="26">
        <v>1</v>
      </c>
      <c r="W6" s="17">
        <v>50</v>
      </c>
      <c r="X6" s="27">
        <f>[1]SIAPP!W6</f>
        <v>0.28000000000000003</v>
      </c>
      <c r="Y6" s="3"/>
      <c r="Z6" s="3"/>
      <c r="AA6" s="3"/>
    </row>
    <row r="7" spans="1:27" ht="39.75" customHeight="1" x14ac:dyDescent="0.25">
      <c r="A7" s="19" t="s">
        <v>35</v>
      </c>
      <c r="B7" s="10" t="s">
        <v>36</v>
      </c>
      <c r="C7" s="22">
        <v>1</v>
      </c>
      <c r="D7" s="20" t="s">
        <v>34</v>
      </c>
      <c r="E7" s="23">
        <f>'[1]01 UAA'!D6/'[1]01 UAA'!D7</f>
        <v>1</v>
      </c>
      <c r="F7" s="23">
        <f>'[1]01 UAA'!E6/'[1]01 UAA'!E7</f>
        <v>1</v>
      </c>
      <c r="G7" s="23">
        <f>'[1]01 UAA'!F6/'[1]01 UAA'!F7</f>
        <v>1</v>
      </c>
      <c r="H7" s="23">
        <f>'[1]01 UAA'!G6/'[1]01 UAA'!G7</f>
        <v>1</v>
      </c>
      <c r="I7" s="23">
        <f>'[1]01 UAA'!H6/'[1]01 UAA'!H7</f>
        <v>1</v>
      </c>
      <c r="J7" s="23">
        <f>'[1]01 UAA'!I6/'[1]01 UAA'!I7</f>
        <v>1</v>
      </c>
      <c r="K7" s="23">
        <f>'[1]01 UAA'!J6/'[1]01 UAA'!J7</f>
        <v>1</v>
      </c>
      <c r="L7" s="23">
        <f>'[1]01 UAA'!K6/'[1]01 UAA'!K7</f>
        <v>1</v>
      </c>
      <c r="M7" s="23">
        <f>'[1]01 UAA'!L6/'[1]01 UAA'!L7</f>
        <v>1</v>
      </c>
      <c r="N7" s="23">
        <f>'[1]01 UAA'!M6/'[1]01 UAA'!M7</f>
        <v>1</v>
      </c>
      <c r="O7" s="23">
        <f>'[1]01 UAA'!N6/'[1]01 UAA'!N7</f>
        <v>1</v>
      </c>
      <c r="P7" s="23">
        <f>'[1]01 UAA'!O6/'[1]01 UAA'!O7</f>
        <v>1</v>
      </c>
      <c r="Q7" s="24">
        <f>'[1]01 UAA'!P6/'[1]01 UAA'!P7</f>
        <v>1</v>
      </c>
      <c r="R7" s="25">
        <f>'[1]01 UAA'!Q6/'[1]01 UAA'!Q7</f>
        <v>1</v>
      </c>
      <c r="S7" s="25">
        <f>'[1]01 UAA'!R6/'[1]01 UAA'!R7</f>
        <v>1</v>
      </c>
      <c r="T7" s="25">
        <f>'[1]01 UAA'!S6/'[1]01 UAA'!S7</f>
        <v>1</v>
      </c>
      <c r="U7" s="25">
        <f>'[1]01 UAA'!T6/'[1]01 UAA'!T7</f>
        <v>1</v>
      </c>
      <c r="V7" s="26">
        <v>1</v>
      </c>
      <c r="W7" s="17">
        <v>10</v>
      </c>
      <c r="X7" s="27">
        <f>[1]SIAPP!W7</f>
        <v>4.5</v>
      </c>
      <c r="Y7" s="3"/>
      <c r="Z7" s="3"/>
      <c r="AA7" s="3"/>
    </row>
    <row r="8" spans="1:27" ht="44.25" customHeight="1" x14ac:dyDescent="0.25">
      <c r="A8" s="19" t="s">
        <v>37</v>
      </c>
      <c r="B8" s="21" t="s">
        <v>38</v>
      </c>
      <c r="C8" s="22">
        <v>6</v>
      </c>
      <c r="D8" s="20" t="s">
        <v>39</v>
      </c>
      <c r="E8" s="23">
        <f>('[1]06 DRV'!D8/'[1]06 DRV'!D9)</f>
        <v>0.45</v>
      </c>
      <c r="F8" s="23">
        <f>('[1]06 DRV'!E8/'[1]06 DRV'!E9)</f>
        <v>1.07</v>
      </c>
      <c r="G8" s="23">
        <f>('[1]06 DRV'!F8/'[1]06 DRV'!F9)</f>
        <v>1.345</v>
      </c>
      <c r="H8" s="23">
        <f>('[1]06 DRV'!G8/'[1]06 DRV'!G9)</f>
        <v>1.46</v>
      </c>
      <c r="I8" s="23">
        <f>('[1]06 DRV'!H8/'[1]06 DRV'!H9)</f>
        <v>1.0149999999999999</v>
      </c>
      <c r="J8" s="23">
        <f>('[1]06 DRV'!I8/'[1]06 DRV'!I9)</f>
        <v>1.01</v>
      </c>
      <c r="K8" s="23">
        <f>('[1]06 DRV'!J8/'[1]06 DRV'!J9)</f>
        <v>1.2050000000000001</v>
      </c>
      <c r="L8" s="23">
        <f>('[1]06 DRV'!K8/'[1]06 DRV'!K9)</f>
        <v>1.085</v>
      </c>
      <c r="M8" s="23">
        <f>('[1]06 DRV'!L8/'[1]06 DRV'!L9)</f>
        <v>1.35</v>
      </c>
      <c r="N8" s="23">
        <f>('[1]06 DRV'!M8/'[1]06 DRV'!M9)</f>
        <v>1.51</v>
      </c>
      <c r="O8" s="23">
        <f>('[1]06 DRV'!N8/'[1]06 DRV'!N9)</f>
        <v>2.4900000000000002</v>
      </c>
      <c r="P8" s="23">
        <f>('[1]06 DRV'!O8/'[1]06 DRV'!O9)</f>
        <v>0.23</v>
      </c>
      <c r="Q8" s="24">
        <f>('[1]06 DRV'!P8/'[1]06 DRV'!P9)</f>
        <v>1.21</v>
      </c>
      <c r="R8" s="25">
        <f>('[1]06 DRV'!Q8/'[1]06 DRV'!Q9)</f>
        <v>1.0525</v>
      </c>
      <c r="S8" s="25">
        <f>('[1]06 DRV'!R8/'[1]06 DRV'!R9)</f>
        <v>1.1616666666666666</v>
      </c>
      <c r="T8" s="25">
        <f>('[1]06 DRV'!S8/'[1]06 DRV'!S9)</f>
        <v>1.2133333333333334</v>
      </c>
      <c r="U8" s="25">
        <f>('[1]06 DRV'!T8/'[1]06 DRV'!T9)</f>
        <v>1.4350000000000001</v>
      </c>
      <c r="V8" s="26">
        <v>0.8</v>
      </c>
      <c r="W8" s="17">
        <v>2000</v>
      </c>
      <c r="X8" s="27">
        <f>[1]SIAPP!W8</f>
        <v>1.21</v>
      </c>
      <c r="Y8" s="3"/>
      <c r="Z8" s="3"/>
      <c r="AA8" s="3"/>
    </row>
    <row r="9" spans="1:27" ht="47.25" customHeight="1" x14ac:dyDescent="0.25">
      <c r="A9" s="19" t="s">
        <v>40</v>
      </c>
      <c r="B9" s="10" t="s">
        <v>41</v>
      </c>
      <c r="C9" s="22">
        <v>1</v>
      </c>
      <c r="D9" s="20" t="s">
        <v>42</v>
      </c>
      <c r="E9" s="23">
        <f>(AVERAGE('[1]01 UAA'!D8:D10))/'[1]01 UAA'!D11</f>
        <v>0.91482226693494306</v>
      </c>
      <c r="F9" s="23">
        <f>(AVERAGE('[1]01 UAA'!E8:E10))/'[1]01 UAA'!E11</f>
        <v>0.94959677419354838</v>
      </c>
      <c r="G9" s="23">
        <f>(AVERAGE('[1]01 UAA'!F8:F10))/'[1]01 UAA'!F11</f>
        <v>0.46469366562824505</v>
      </c>
      <c r="H9" s="23">
        <f>(AVERAGE('[1]01 UAA'!G8:G10))/'[1]01 UAA'!G11</f>
        <v>0.78658835046500242</v>
      </c>
      <c r="I9" s="23">
        <f>(AVERAGE('[1]01 UAA'!H8:H10))/'[1]01 UAA'!H11</f>
        <v>0.47114926084883163</v>
      </c>
      <c r="J9" s="23">
        <f>(AVERAGE('[1]01 UAA'!I8:I10))/'[1]01 UAA'!I11</f>
        <v>0.37961882535978214</v>
      </c>
      <c r="K9" s="23">
        <f>(AVERAGE('[1]01 UAA'!J8:J10))/'[1]01 UAA'!J11</f>
        <v>0.43628117913832204</v>
      </c>
      <c r="L9" s="23">
        <f>(AVERAGE('[1]01 UAA'!K8:K10))/'[1]01 UAA'!K11</f>
        <v>0.528586839266451</v>
      </c>
      <c r="M9" s="23">
        <f>(AVERAGE('[1]01 UAA'!L8:L10))/'[1]01 UAA'!L11</f>
        <v>0.53072085147556847</v>
      </c>
      <c r="N9" s="23">
        <f>(AVERAGE('[1]01 UAA'!M8:M10))/'[1]01 UAA'!M11</f>
        <v>0.57879656160458448</v>
      </c>
      <c r="O9" s="23">
        <f>(AVERAGE('[1]01 UAA'!N8:N10))/'[1]01 UAA'!N11</f>
        <v>0.47819971870604783</v>
      </c>
      <c r="P9" s="23">
        <f>(AVERAGE('[1]01 UAA'!O8:O10))/'[1]01 UAA'!O11</f>
        <v>0.4758020663404024</v>
      </c>
      <c r="Q9" s="24">
        <f>(AVERAGE('[1]01 UAA'!P8:P10))/'[1]01 UAA'!P11</f>
        <v>0.55993311309596638</v>
      </c>
      <c r="R9" s="25">
        <f>(AVERAGE('[1]01 UAA'!Q8:Q10))/'[1]01 UAA'!Q11</f>
        <v>0.74862385321100922</v>
      </c>
      <c r="S9" s="25">
        <f>(AVERAGE('[1]01 UAA'!R8:R10))/'[1]01 UAA'!R11</f>
        <v>0.53211145879898669</v>
      </c>
      <c r="T9" s="25">
        <f>(AVERAGE('[1]01 UAA'!S8:S10))/'[1]01 UAA'!S11</f>
        <v>0.49608227228207641</v>
      </c>
      <c r="U9" s="25">
        <f>(AVERAGE('[1]01 UAA'!T8:T10))/'[1]01 UAA'!T11</f>
        <v>0.50863213811420982</v>
      </c>
      <c r="V9" s="26">
        <v>0.8</v>
      </c>
      <c r="W9" s="17">
        <v>4500</v>
      </c>
      <c r="X9" s="27">
        <f>[1]SIAPP!W9</f>
        <v>1.0169629629629628</v>
      </c>
      <c r="Y9" s="3"/>
      <c r="Z9" s="3"/>
      <c r="AA9" s="3"/>
    </row>
    <row r="10" spans="1:27" ht="48.75" customHeight="1" x14ac:dyDescent="0.25">
      <c r="A10" s="19" t="s">
        <v>43</v>
      </c>
      <c r="B10" s="10" t="s">
        <v>44</v>
      </c>
      <c r="C10" s="22">
        <v>1</v>
      </c>
      <c r="D10" s="20" t="s">
        <v>34</v>
      </c>
      <c r="E10" s="23">
        <f>'[1]01 UAA'!D12/'[1]01 UAA'!D13</f>
        <v>2.8169014084507043E-2</v>
      </c>
      <c r="F10" s="23">
        <f>'[1]01 UAA'!E12/'[1]01 UAA'!E13</f>
        <v>3.4274193548387094E-2</v>
      </c>
      <c r="G10" s="23">
        <f>'[1]01 UAA'!F12/'[1]01 UAA'!F13</f>
        <v>1.4018691588785047E-2</v>
      </c>
      <c r="H10" s="23">
        <f>'[1]01 UAA'!G12/'[1]01 UAA'!G13</f>
        <v>2.4963289280469897E-2</v>
      </c>
      <c r="I10" s="23">
        <f>'[1]01 UAA'!H12/'[1]01 UAA'!H13</f>
        <v>2.1459227467811159E-2</v>
      </c>
      <c r="J10" s="23">
        <f>'[1]01 UAA'!I12/'[1]01 UAA'!I13</f>
        <v>3.2672112018669777E-2</v>
      </c>
      <c r="K10" s="23">
        <f>'[1]01 UAA'!J12/'[1]01 UAA'!J13</f>
        <v>1.9047619047619049E-2</v>
      </c>
      <c r="L10" s="23">
        <f>'[1]01 UAA'!K12/'[1]01 UAA'!K13</f>
        <v>4.3689320388349516E-2</v>
      </c>
      <c r="M10" s="23">
        <f>'[1]01 UAA'!L12/'[1]01 UAA'!L13</f>
        <v>2.7576197387518143E-2</v>
      </c>
      <c r="N10" s="23">
        <f>'[1]01 UAA'!M12/'[1]01 UAA'!M13</f>
        <v>2.148997134670487E-2</v>
      </c>
      <c r="O10" s="23">
        <f>'[1]01 UAA'!N12/'[1]01 UAA'!N13</f>
        <v>1.8987341772151899E-2</v>
      </c>
      <c r="P10" s="23">
        <f>'[1]01 UAA'!O12/'[1]01 UAA'!O13</f>
        <v>1.9575856443719411E-2</v>
      </c>
      <c r="Q10" s="24">
        <f>'[1]01 UAA'!P12/'[1]01 UAA'!P13</f>
        <v>2.508258901260247E-2</v>
      </c>
      <c r="R10" s="25">
        <f>'[1]01 UAA'!Q12/'[1]01 UAA'!Q13</f>
        <v>2.4464831804281346E-2</v>
      </c>
      <c r="S10" s="25">
        <f>'[1]01 UAA'!R12/'[1]01 UAA'!R13</f>
        <v>2.6821636119803309E-2</v>
      </c>
      <c r="T10" s="25">
        <f>'[1]01 UAA'!S12/'[1]01 UAA'!S13</f>
        <v>2.9382957884427033E-2</v>
      </c>
      <c r="U10" s="25">
        <f>'[1]01 UAA'!T12/'[1]01 UAA'!T13</f>
        <v>1.9920318725099601E-2</v>
      </c>
      <c r="V10" s="26">
        <v>1</v>
      </c>
      <c r="W10" s="17">
        <v>480</v>
      </c>
      <c r="X10" s="27">
        <f>[1]SIAPP!W10</f>
        <v>0.42708333333333331</v>
      </c>
      <c r="Y10" s="3"/>
      <c r="Z10" s="3"/>
      <c r="AA10" s="3"/>
    </row>
    <row r="11" spans="1:27" ht="48.75" customHeight="1" x14ac:dyDescent="0.25">
      <c r="A11" s="19" t="s">
        <v>45</v>
      </c>
      <c r="B11" s="10" t="s">
        <v>46</v>
      </c>
      <c r="C11" s="22">
        <v>1</v>
      </c>
      <c r="D11" s="20" t="s">
        <v>47</v>
      </c>
      <c r="E11" s="23">
        <f>(AVERAGE('[1]01 UAA'!D14:D17))/'[1]01 UAA'!D18</f>
        <v>1.25</v>
      </c>
      <c r="F11" s="23">
        <f>(AVERAGE('[1]03 UAVVG'!E6:E7))/'[1]01 UAA'!E18</f>
        <v>48</v>
      </c>
      <c r="G11" s="23">
        <f>(AVERAGE('[1]03 UAVVG'!F6:F7))/'[1]01 UAA'!F18</f>
        <v>13.944444444444445</v>
      </c>
      <c r="H11" s="23">
        <f>(AVERAGE('[1]03 UAVVG'!G6:G7))/'[1]01 UAA'!G18</f>
        <v>4.2439024390243905</v>
      </c>
      <c r="I11" s="23">
        <f>(AVERAGE('[1]03 UAVVG'!H6:H7))/'[1]01 UAA'!H18</f>
        <v>23.9</v>
      </c>
      <c r="J11" s="23">
        <f>(AVERAGE('[1]03 UAVVG'!I6:I7))/'[1]01 UAA'!I18</f>
        <v>17.0625</v>
      </c>
      <c r="K11" s="23">
        <f>(AVERAGE('[1]03 UAVVG'!J6:J7))/'[1]01 UAA'!J18</f>
        <v>29.375</v>
      </c>
      <c r="L11" s="23">
        <f>(AVERAGE('[1]03 UAVVG'!K6:K7))/'[1]01 UAA'!K18</f>
        <v>3.2142857142857144</v>
      </c>
      <c r="M11" s="23">
        <f>(AVERAGE('[1]03 UAVVG'!L6:L7))/'[1]01 UAA'!L18</f>
        <v>3.2749999999999999</v>
      </c>
      <c r="N11" s="23">
        <f>(AVERAGE('[1]03 UAVVG'!M6:M7))/'[1]01 UAA'!M18</f>
        <v>6.625</v>
      </c>
      <c r="O11" s="23">
        <f>(AVERAGE('[1]03 UAVVG'!N6:N7))/'[1]01 UAA'!N18</f>
        <v>9.6666666666666661</v>
      </c>
      <c r="P11" s="23">
        <f>(AVERAGE('[1]03 UAVVG'!O6:O7))/'[1]01 UAA'!O18</f>
        <v>8.6666666666666661</v>
      </c>
      <c r="Q11" s="24">
        <f>(AVERAGE('[1]03 UAVVG'!P6:P7))/'[1]01 UAA'!P18</f>
        <v>7.8538011695906436</v>
      </c>
      <c r="R11" s="25">
        <f>(AVERAGE('[1]03 UAVVG'!Q6:Q7))/'[1]01 UAA'!Q18</f>
        <v>23.535714285714285</v>
      </c>
      <c r="S11" s="25">
        <f>(AVERAGE('[1]03 UAVVG'!R6:R7))/'[1]01 UAA'!R18</f>
        <v>7.9629629629629628</v>
      </c>
      <c r="T11" s="25">
        <f>(AVERAGE('[1]03 UAVVG'!S6:S7))/'[1]01 UAA'!S18</f>
        <v>4.7013888888888893</v>
      </c>
      <c r="U11" s="25">
        <f>(AVERAGE('[1]03 UAVVG'!T6:T7))/'[1]01 UAA'!T18</f>
        <v>7.903225806451613</v>
      </c>
      <c r="V11" s="26">
        <v>0.8</v>
      </c>
      <c r="W11" s="17">
        <v>50</v>
      </c>
      <c r="X11" s="27">
        <f>[1]SIAPP!W11</f>
        <v>4.16</v>
      </c>
      <c r="Y11" s="3"/>
      <c r="Z11" s="3"/>
      <c r="AA11" s="3"/>
    </row>
    <row r="12" spans="1:27" ht="48.75" customHeight="1" x14ac:dyDescent="0.25">
      <c r="A12" s="19" t="s">
        <v>48</v>
      </c>
      <c r="B12" s="10" t="s">
        <v>49</v>
      </c>
      <c r="C12" s="22">
        <v>1</v>
      </c>
      <c r="D12" s="20" t="s">
        <v>34</v>
      </c>
      <c r="E12" s="23">
        <f>'[1]01 UAA'!D19/'[1]01 UAA'!D20</f>
        <v>0.69230769230769229</v>
      </c>
      <c r="F12" s="23">
        <f>'[1]01 UAA'!E19/'[1]01 UAA'!E20</f>
        <v>0.67647058823529416</v>
      </c>
      <c r="G12" s="23">
        <f>'[1]01 UAA'!F19/'[1]01 UAA'!F20</f>
        <v>0.5714285714285714</v>
      </c>
      <c r="H12" s="23">
        <f>'[1]01 UAA'!G19/'[1]01 UAA'!G20</f>
        <v>0.70229007633587781</v>
      </c>
      <c r="I12" s="23">
        <f>'[1]01 UAA'!H19/'[1]01 UAA'!H20</f>
        <v>0.58515283842794763</v>
      </c>
      <c r="J12" s="23">
        <f>'[1]01 UAA'!I19/'[1]01 UAA'!I20</f>
        <v>0.57786885245901642</v>
      </c>
      <c r="K12" s="23">
        <f>'[1]01 UAA'!J19/'[1]01 UAA'!J20</f>
        <v>0.74468085106382975</v>
      </c>
      <c r="L12" s="23">
        <f>'[1]01 UAA'!K19/'[1]01 UAA'!K20</f>
        <v>0.68208092485549132</v>
      </c>
      <c r="M12" s="23">
        <f>'[1]01 UAA'!L19/'[1]01 UAA'!L20</f>
        <v>0.82198952879581155</v>
      </c>
      <c r="N12" s="23">
        <f>'[1]01 UAA'!M19/'[1]01 UAA'!M20</f>
        <v>0.79569892473118276</v>
      </c>
      <c r="O12" s="23">
        <f>'[1]01 UAA'!N19/'[1]01 UAA'!N20</f>
        <v>0.81318681318681318</v>
      </c>
      <c r="P12" s="23">
        <f>'[1]01 UAA'!O19/'[1]01 UAA'!O20</f>
        <v>0.93518518518518523</v>
      </c>
      <c r="Q12" s="24">
        <f>'[1]01 UAA'!P19/'[1]01 UAA'!P20</f>
        <v>0.7045675413022352</v>
      </c>
      <c r="R12" s="25">
        <f>'[1]01 UAA'!Q19/'[1]01 UAA'!Q20</f>
        <v>0.6257309941520468</v>
      </c>
      <c r="S12" s="25">
        <f>'[1]01 UAA'!R19/'[1]01 UAA'!R20</f>
        <v>0.6244897959183674</v>
      </c>
      <c r="T12" s="25">
        <f>'[1]01 UAA'!S19/'[1]01 UAA'!S20</f>
        <v>0.75247524752475248</v>
      </c>
      <c r="U12" s="25">
        <f>'[1]01 UAA'!T19/'[1]01 UAA'!T20</f>
        <v>0.83403361344537819</v>
      </c>
      <c r="V12" s="26">
        <v>0.7</v>
      </c>
      <c r="W12" s="17">
        <v>1099</v>
      </c>
      <c r="X12" s="27">
        <f>[1]SIAPP!W12</f>
        <v>1.3193812556869882</v>
      </c>
      <c r="Y12" s="3"/>
      <c r="Z12" s="3"/>
      <c r="AA12" s="3"/>
    </row>
    <row r="13" spans="1:27" ht="63.75" customHeight="1" x14ac:dyDescent="0.25">
      <c r="A13" s="19" t="s">
        <v>50</v>
      </c>
      <c r="B13" s="21" t="s">
        <v>51</v>
      </c>
      <c r="C13" s="22">
        <v>6</v>
      </c>
      <c r="D13" s="20" t="s">
        <v>34</v>
      </c>
      <c r="E13" s="23">
        <f>'[1]06 DRV'!D10/'[1]06 DRV'!D11</f>
        <v>1</v>
      </c>
      <c r="F13" s="23">
        <f>'[1]06 DRV'!E10/'[1]06 DRV'!E11</f>
        <v>1</v>
      </c>
      <c r="G13" s="23" t="e">
        <f>'[1]06 DRV'!F10/'[1]06 DRV'!F11</f>
        <v>#DIV/0!</v>
      </c>
      <c r="H13" s="23">
        <f>'[1]06 DRV'!G10/'[1]06 DRV'!G11</f>
        <v>0.66502463054187189</v>
      </c>
      <c r="I13" s="23">
        <f>'[1]06 DRV'!H10/'[1]06 DRV'!H11</f>
        <v>1</v>
      </c>
      <c r="J13" s="23">
        <f>'[1]06 DRV'!I10/'[1]06 DRV'!I11</f>
        <v>1</v>
      </c>
      <c r="K13" s="23">
        <f>'[1]06 DRV'!J10/'[1]06 DRV'!J11</f>
        <v>1</v>
      </c>
      <c r="L13" s="23">
        <f>'[1]06 DRV'!K10/'[1]06 DRV'!K11</f>
        <v>1</v>
      </c>
      <c r="M13" s="23">
        <f>'[1]06 DRV'!L10/'[1]06 DRV'!L11</f>
        <v>1</v>
      </c>
      <c r="N13" s="23">
        <f>'[1]06 DRV'!M10/'[1]06 DRV'!M11</f>
        <v>1</v>
      </c>
      <c r="O13" s="23">
        <f>'[1]06 DRV'!N10/'[1]06 DRV'!N11</f>
        <v>1.267605633802817</v>
      </c>
      <c r="P13" s="23">
        <f>'[1]06 DRV'!O10/'[1]06 DRV'!O11</f>
        <v>1</v>
      </c>
      <c r="Q13" s="24">
        <f>'[1]06 DRV'!P10/'[1]06 DRV'!P11</f>
        <v>1.0223091976516634</v>
      </c>
      <c r="R13" s="25">
        <f>'[1]06 DRV'!Q10/'[1]06 DRV'!Q11</f>
        <v>2.4166666666666665</v>
      </c>
      <c r="S13" s="25">
        <f>'[1]06 DRV'!R10/'[1]06 DRV'!R11</f>
        <v>0.84130688448074675</v>
      </c>
      <c r="T13" s="25">
        <f>'[1]06 DRV'!S10/'[1]06 DRV'!S11</f>
        <v>1</v>
      </c>
      <c r="U13" s="25">
        <f>'[1]06 DRV'!T10/'[1]06 DRV'!T11</f>
        <v>1.1021505376344085</v>
      </c>
      <c r="V13" s="26">
        <v>1</v>
      </c>
      <c r="W13" s="17">
        <v>1000</v>
      </c>
      <c r="X13" s="27">
        <f>[1]SIAPP!W13</f>
        <v>2.6120000000000001</v>
      </c>
      <c r="Y13" s="3"/>
      <c r="Z13" s="3"/>
      <c r="AA13" s="3"/>
    </row>
    <row r="14" spans="1:27" ht="63.75" customHeight="1" x14ac:dyDescent="0.25">
      <c r="A14" s="19" t="s">
        <v>52</v>
      </c>
      <c r="B14" s="10" t="s">
        <v>53</v>
      </c>
      <c r="C14" s="22">
        <v>1</v>
      </c>
      <c r="D14" s="20" t="s">
        <v>34</v>
      </c>
      <c r="E14" s="23">
        <f>'[1]01 UAA'!D21/'[1]01 UAA'!D22</f>
        <v>1</v>
      </c>
      <c r="F14" s="23">
        <f>'[1]01 UAA'!E21/'[1]01 UAA'!E22</f>
        <v>1</v>
      </c>
      <c r="G14" s="23">
        <f>'[1]01 UAA'!F21/'[1]01 UAA'!F22</f>
        <v>1</v>
      </c>
      <c r="H14" s="23">
        <f>'[1]01 UAA'!G21/'[1]01 UAA'!G22</f>
        <v>1</v>
      </c>
      <c r="I14" s="23">
        <f>'[1]01 UAA'!H21/'[1]01 UAA'!H22</f>
        <v>1</v>
      </c>
      <c r="J14" s="23">
        <f>'[1]01 UAA'!I21/'[1]01 UAA'!I22</f>
        <v>1</v>
      </c>
      <c r="K14" s="23">
        <f>'[1]01 UAA'!J21/'[1]01 UAA'!J22</f>
        <v>1</v>
      </c>
      <c r="L14" s="23">
        <f>'[1]01 UAA'!K21/'[1]01 UAA'!K22</f>
        <v>1</v>
      </c>
      <c r="M14" s="23">
        <f>'[1]01 UAA'!L21/'[1]01 UAA'!L22</f>
        <v>1</v>
      </c>
      <c r="N14" s="23">
        <f>'[1]01 UAA'!M21/'[1]01 UAA'!M22</f>
        <v>1</v>
      </c>
      <c r="O14" s="23">
        <f>'[1]01 UAA'!N21/'[1]01 UAA'!N22</f>
        <v>1</v>
      </c>
      <c r="P14" s="23">
        <f>'[1]01 UAA'!O21/'[1]01 UAA'!O22</f>
        <v>1</v>
      </c>
      <c r="Q14" s="24">
        <f>'[1]01 UAA'!P21/'[1]01 UAA'!P22</f>
        <v>1</v>
      </c>
      <c r="R14" s="25">
        <f>'[1]01 UAA'!Q21/'[1]01 UAA'!Q22</f>
        <v>1</v>
      </c>
      <c r="S14" s="25">
        <f>'[1]01 UAA'!R21/'[1]01 UAA'!R22</f>
        <v>1</v>
      </c>
      <c r="T14" s="25">
        <f>'[1]01 UAA'!S21/'[1]01 UAA'!S22</f>
        <v>1</v>
      </c>
      <c r="U14" s="25">
        <f>'[1]01 UAA'!T21/'[1]01 UAA'!T22</f>
        <v>1</v>
      </c>
      <c r="V14" s="26">
        <v>1</v>
      </c>
      <c r="W14" s="17">
        <v>3000</v>
      </c>
      <c r="X14" s="27">
        <f>[1]SIAPP!W14</f>
        <v>0.83933333333333338</v>
      </c>
      <c r="Y14" s="3"/>
      <c r="Z14" s="3"/>
      <c r="AA14" s="3"/>
    </row>
    <row r="15" spans="1:27" ht="38.25" customHeight="1" x14ac:dyDescent="0.25">
      <c r="A15" s="19" t="s">
        <v>54</v>
      </c>
      <c r="B15" s="10" t="s">
        <v>55</v>
      </c>
      <c r="C15" s="22">
        <v>1</v>
      </c>
      <c r="D15" s="20" t="s">
        <v>34</v>
      </c>
      <c r="E15" s="23">
        <f>'[1]01 UAA'!D23/'[1]01 UAA'!D24</f>
        <v>1</v>
      </c>
      <c r="F15" s="23">
        <f>'[1]01 UAA'!E23/'[1]01 UAA'!E24</f>
        <v>1</v>
      </c>
      <c r="G15" s="23">
        <f>'[1]01 UAA'!F23/'[1]01 UAA'!F24</f>
        <v>1</v>
      </c>
      <c r="H15" s="23">
        <f>'[1]01 UAA'!G23/'[1]01 UAA'!G24</f>
        <v>1</v>
      </c>
      <c r="I15" s="23">
        <f>'[1]01 UAA'!H23/'[1]01 UAA'!H24</f>
        <v>1</v>
      </c>
      <c r="J15" s="23">
        <f>'[1]01 UAA'!I23/'[1]01 UAA'!I24</f>
        <v>1</v>
      </c>
      <c r="K15" s="23">
        <f>'[1]01 UAA'!J23/'[1]01 UAA'!J24</f>
        <v>1</v>
      </c>
      <c r="L15" s="23">
        <f>'[1]01 UAA'!K23/'[1]01 UAA'!K24</f>
        <v>1</v>
      </c>
      <c r="M15" s="23">
        <f>'[1]01 UAA'!L23/'[1]01 UAA'!L24</f>
        <v>0.97499999999999998</v>
      </c>
      <c r="N15" s="23">
        <f>'[1]01 UAA'!M23/'[1]01 UAA'!M24</f>
        <v>1</v>
      </c>
      <c r="O15" s="23">
        <f>'[1]01 UAA'!N23/'[1]01 UAA'!N24</f>
        <v>1</v>
      </c>
      <c r="P15" s="23">
        <f>'[1]01 UAA'!O23/'[1]01 UAA'!O24</f>
        <v>1</v>
      </c>
      <c r="Q15" s="24">
        <f>'[1]01 UAA'!P23/'[1]01 UAA'!P24</f>
        <v>0.9971910112359551</v>
      </c>
      <c r="R15" s="25">
        <f>'[1]01 UAA'!Q23/'[1]01 UAA'!Q24</f>
        <v>1</v>
      </c>
      <c r="S15" s="25">
        <f>'[1]01 UAA'!R23/'[1]01 UAA'!R24</f>
        <v>1</v>
      </c>
      <c r="T15" s="25">
        <f>'[1]01 UAA'!S23/'[1]01 UAA'!S24</f>
        <v>0.9882352941176471</v>
      </c>
      <c r="U15" s="25">
        <f>'[1]01 UAA'!T23/'[1]01 UAA'!T24</f>
        <v>1</v>
      </c>
      <c r="V15" s="26">
        <v>0.8</v>
      </c>
      <c r="W15" s="17">
        <v>214</v>
      </c>
      <c r="X15" s="27">
        <f>[1]SIAPP!W15</f>
        <v>35.5</v>
      </c>
      <c r="Y15" s="3"/>
      <c r="Z15" s="3"/>
      <c r="AA15" s="3"/>
    </row>
    <row r="16" spans="1:27" ht="39.75" customHeight="1" x14ac:dyDescent="0.25">
      <c r="A16" s="19" t="s">
        <v>56</v>
      </c>
      <c r="B16" s="28" t="s">
        <v>57</v>
      </c>
      <c r="C16" s="22">
        <v>3</v>
      </c>
      <c r="D16" s="20" t="s">
        <v>34</v>
      </c>
      <c r="E16" s="23">
        <f>'[1]03 DARJ'!D6/'[1]03 DARJ'!D7</f>
        <v>3</v>
      </c>
      <c r="F16" s="23">
        <f>'[1]03 DARJ'!E6/'[1]03 DARJ'!E7</f>
        <v>3.3333333333333335</v>
      </c>
      <c r="G16" s="23">
        <f>'[1]03 DARJ'!F6/'[1]03 DARJ'!F7</f>
        <v>5.666666666666667</v>
      </c>
      <c r="H16" s="23">
        <f>'[1]03 DARJ'!G6/'[1]03 DARJ'!G7</f>
        <v>3.3333333333333335</v>
      </c>
      <c r="I16" s="23">
        <f>'[1]03 DARJ'!H6/'[1]03 DARJ'!H7</f>
        <v>0.66666666666666663</v>
      </c>
      <c r="J16" s="23">
        <f>'[1]03 DARJ'!I6/'[1]03 DARJ'!I7</f>
        <v>0</v>
      </c>
      <c r="K16" s="23">
        <f>'[1]03 DARJ'!J6/'[1]03 DARJ'!J7</f>
        <v>0.25</v>
      </c>
      <c r="L16" s="23">
        <f>'[1]03 DARJ'!K6/'[1]03 DARJ'!K7</f>
        <v>0</v>
      </c>
      <c r="M16" s="23">
        <f>'[1]03 DARJ'!L6/'[1]03 DARJ'!L7</f>
        <v>0</v>
      </c>
      <c r="N16" s="23">
        <f>'[1]03 DARJ'!M6/'[1]03 DARJ'!M7</f>
        <v>0</v>
      </c>
      <c r="O16" s="23">
        <f>'[1]03 DARJ'!N6/'[1]03 DARJ'!N7</f>
        <v>0</v>
      </c>
      <c r="P16" s="23">
        <f>'[1]03 DARJ'!O6/'[1]03 DARJ'!O7</f>
        <v>12</v>
      </c>
      <c r="Q16" s="24">
        <f>'[1]03 DARJ'!P6/'[1]03 DARJ'!P7</f>
        <v>2.2571428571428571</v>
      </c>
      <c r="R16" s="25">
        <f>'[1]03 DARJ'!Q6/'[1]03 DARJ'!Q7</f>
        <v>4.2857142857142856</v>
      </c>
      <c r="S16" s="25">
        <f>'[1]03 DARJ'!R6/'[1]03 DARJ'!R7</f>
        <v>1.3333333333333333</v>
      </c>
      <c r="T16" s="25">
        <f>'[1]03 DARJ'!S6/'[1]03 DARJ'!S7</f>
        <v>0.1</v>
      </c>
      <c r="U16" s="25">
        <f>'[1]03 DARJ'!T6/'[1]03 DARJ'!T7</f>
        <v>4</v>
      </c>
      <c r="V16" s="26">
        <v>1</v>
      </c>
      <c r="W16" s="17">
        <v>35</v>
      </c>
      <c r="X16" s="27">
        <f>[1]SIAPP!W16</f>
        <v>2.2571428571428571</v>
      </c>
      <c r="Y16" s="3"/>
      <c r="Z16" s="3"/>
      <c r="AA16" s="3"/>
    </row>
    <row r="17" spans="1:27" ht="42.75" customHeight="1" x14ac:dyDescent="0.25">
      <c r="A17" s="19" t="s">
        <v>58</v>
      </c>
      <c r="B17" s="28" t="s">
        <v>59</v>
      </c>
      <c r="C17" s="22">
        <v>3</v>
      </c>
      <c r="D17" s="20" t="s">
        <v>34</v>
      </c>
      <c r="E17" s="23">
        <f>'[1]03 DARJ'!D8/'[1]03 DARJ'!D9</f>
        <v>0.94327390599675853</v>
      </c>
      <c r="F17" s="23">
        <f>'[1]03 DARJ'!E8/'[1]03 DARJ'!E9</f>
        <v>1.2305084745762711</v>
      </c>
      <c r="G17" s="23">
        <f>'[1]03 DARJ'!F8/'[1]03 DARJ'!F9</f>
        <v>1</v>
      </c>
      <c r="H17" s="23">
        <f>'[1]03 DARJ'!G8/'[1]03 DARJ'!G9</f>
        <v>0.99821905609973283</v>
      </c>
      <c r="I17" s="23">
        <f>'[1]03 DARJ'!H8/'[1]03 DARJ'!H9</f>
        <v>1.1194690265486726</v>
      </c>
      <c r="J17" s="23">
        <f>'[1]03 DARJ'!I8/'[1]03 DARJ'!I9</f>
        <v>0.96398305084745761</v>
      </c>
      <c r="K17" s="23">
        <f>'[1]03 DARJ'!J8/'[1]03 DARJ'!J9</f>
        <v>1</v>
      </c>
      <c r="L17" s="23">
        <f>'[1]03 DARJ'!K8/'[1]03 DARJ'!K9</f>
        <v>1</v>
      </c>
      <c r="M17" s="23">
        <f>'[1]03 DARJ'!L8/'[1]03 DARJ'!L9</f>
        <v>1</v>
      </c>
      <c r="N17" s="23">
        <f>'[1]03 DARJ'!M8/'[1]03 DARJ'!M9</f>
        <v>0.98875614898102604</v>
      </c>
      <c r="O17" s="23">
        <f>'[1]03 DARJ'!N8/'[1]03 DARJ'!N9</f>
        <v>1</v>
      </c>
      <c r="P17" s="23">
        <f>'[1]03 DARJ'!O8/'[1]03 DARJ'!O9</f>
        <v>1</v>
      </c>
      <c r="Q17" s="24">
        <f>'[1]03 DARJ'!P8/'[1]03 DARJ'!P9</f>
        <v>1.021091396049548</v>
      </c>
      <c r="R17" s="25">
        <f>'[1]03 DARJ'!Q8/'[1]03 DARJ'!Q9</f>
        <v>1.067438148443735</v>
      </c>
      <c r="S17" s="25">
        <f>'[1]03 DARJ'!R8/'[1]03 DARJ'!R9</f>
        <v>1.0309665311229277</v>
      </c>
      <c r="T17" s="25">
        <f>'[1]03 DARJ'!S8/'[1]03 DARJ'!S9</f>
        <v>1</v>
      </c>
      <c r="U17" s="25">
        <f>'[1]03 DARJ'!T8/'[1]03 DARJ'!T9</f>
        <v>0.99511151848457069</v>
      </c>
      <c r="V17" s="26">
        <v>1</v>
      </c>
      <c r="W17" s="17">
        <v>15000</v>
      </c>
      <c r="X17" s="27">
        <f>[1]SIAPP!W17</f>
        <v>0.81333333333333335</v>
      </c>
      <c r="Y17" s="3"/>
      <c r="Z17" s="3"/>
      <c r="AA17" s="3"/>
    </row>
    <row r="18" spans="1:27" ht="42.75" customHeight="1" x14ac:dyDescent="0.25">
      <c r="A18" s="19" t="s">
        <v>60</v>
      </c>
      <c r="B18" s="28" t="s">
        <v>61</v>
      </c>
      <c r="C18" s="22">
        <v>3</v>
      </c>
      <c r="D18" s="20" t="s">
        <v>34</v>
      </c>
      <c r="E18" s="23">
        <f>'[1]03 DARJ'!D10/'[1]03 DARJ'!D11</f>
        <v>1</v>
      </c>
      <c r="F18" s="23">
        <f>'[1]03 DARJ'!E10/'[1]03 DARJ'!E11</f>
        <v>0.31481481481481483</v>
      </c>
      <c r="G18" s="23">
        <f>'[1]03 DARJ'!F10/'[1]03 DARJ'!F11</f>
        <v>1</v>
      </c>
      <c r="H18" s="23">
        <f>'[1]03 DARJ'!G10/'[1]03 DARJ'!G11</f>
        <v>1</v>
      </c>
      <c r="I18" s="23">
        <f>'[1]03 DARJ'!H10/'[1]03 DARJ'!H11</f>
        <v>1</v>
      </c>
      <c r="J18" s="23">
        <f>'[1]03 DARJ'!I10/'[1]03 DARJ'!I11</f>
        <v>1</v>
      </c>
      <c r="K18" s="23">
        <f>'[1]03 DARJ'!J10/'[1]03 DARJ'!J11</f>
        <v>1</v>
      </c>
      <c r="L18" s="23">
        <f>'[1]03 DARJ'!K10/'[1]03 DARJ'!K11</f>
        <v>1</v>
      </c>
      <c r="M18" s="23">
        <f>'[1]03 DARJ'!L10/'[1]03 DARJ'!L11</f>
        <v>1</v>
      </c>
      <c r="N18" s="23">
        <f>'[1]03 DARJ'!M10/'[1]03 DARJ'!M11</f>
        <v>1</v>
      </c>
      <c r="O18" s="23">
        <f>'[1]03 DARJ'!N10/'[1]03 DARJ'!N11</f>
        <v>1</v>
      </c>
      <c r="P18" s="23">
        <f>'[1]03 DARJ'!O10/'[1]03 DARJ'!O11</f>
        <v>1</v>
      </c>
      <c r="Q18" s="24">
        <f>'[1]03 DARJ'!P10/'[1]03 DARJ'!P11</f>
        <v>0.91041162227602901</v>
      </c>
      <c r="R18" s="25">
        <f>'[1]03 DARJ'!Q10/'[1]03 DARJ'!Q11</f>
        <v>0.76282051282051277</v>
      </c>
      <c r="S18" s="25">
        <f>'[1]03 DARJ'!R10/'[1]03 DARJ'!R11</f>
        <v>1</v>
      </c>
      <c r="T18" s="25">
        <f>'[1]03 DARJ'!S10/'[1]03 DARJ'!S11</f>
        <v>1</v>
      </c>
      <c r="U18" s="25">
        <f>'[1]03 DARJ'!T10/'[1]03 DARJ'!T11</f>
        <v>1</v>
      </c>
      <c r="V18" s="26">
        <v>1</v>
      </c>
      <c r="W18" s="17">
        <v>300</v>
      </c>
      <c r="X18" s="27">
        <f>[1]SIAPP!W18</f>
        <v>1.2533333333333334</v>
      </c>
      <c r="Y18" s="3"/>
      <c r="Z18" s="3"/>
      <c r="AA18" s="3"/>
    </row>
    <row r="19" spans="1:27" ht="42.75" customHeight="1" x14ac:dyDescent="0.25">
      <c r="A19" s="19" t="s">
        <v>62</v>
      </c>
      <c r="B19" s="28" t="s">
        <v>63</v>
      </c>
      <c r="C19" s="22">
        <v>3</v>
      </c>
      <c r="D19" s="20" t="s">
        <v>34</v>
      </c>
      <c r="E19" s="23" t="e">
        <f>'[1]03 DARJ'!D12/'[1]03 DARJ'!D13</f>
        <v>#DIV/0!</v>
      </c>
      <c r="F19" s="23" t="e">
        <f>'[1]03 DARJ'!E12/'[1]03 DARJ'!E13</f>
        <v>#DIV/0!</v>
      </c>
      <c r="G19" s="23">
        <f>'[1]03 DARJ'!F12/'[1]03 DARJ'!F13</f>
        <v>1</v>
      </c>
      <c r="H19" s="23">
        <f>'[1]03 DARJ'!G12/'[1]03 DARJ'!G13</f>
        <v>2</v>
      </c>
      <c r="I19" s="23" t="e">
        <f>'[1]03 DARJ'!H12/'[1]03 DARJ'!H13</f>
        <v>#DIV/0!</v>
      </c>
      <c r="J19" s="23">
        <f>'[1]03 DARJ'!I12/'[1]03 DARJ'!I13</f>
        <v>1</v>
      </c>
      <c r="K19" s="23" t="e">
        <f>'[1]03 DARJ'!J12/'[1]03 DARJ'!J13</f>
        <v>#DIV/0!</v>
      </c>
      <c r="L19" s="23">
        <f>'[1]03 DARJ'!K12/'[1]03 DARJ'!K13</f>
        <v>2.5</v>
      </c>
      <c r="M19" s="23">
        <f>'[1]03 DARJ'!L12/'[1]03 DARJ'!L13</f>
        <v>1</v>
      </c>
      <c r="N19" s="23">
        <f>'[1]03 DARJ'!M12/'[1]03 DARJ'!M13</f>
        <v>1</v>
      </c>
      <c r="O19" s="23">
        <f>'[1]03 DARJ'!N12/'[1]03 DARJ'!N13</f>
        <v>1</v>
      </c>
      <c r="P19" s="23">
        <f>'[1]03 DARJ'!O12/'[1]03 DARJ'!O13</f>
        <v>1</v>
      </c>
      <c r="Q19" s="24">
        <f>'[1]03 DARJ'!P12/'[1]03 DARJ'!P13</f>
        <v>1.0547945205479452</v>
      </c>
      <c r="R19" s="25">
        <f>'[1]03 DARJ'!Q12/'[1]03 DARJ'!Q13</f>
        <v>1</v>
      </c>
      <c r="S19" s="25">
        <f>'[1]03 DARJ'!R12/'[1]03 DARJ'!R13</f>
        <v>1.5</v>
      </c>
      <c r="T19" s="25">
        <f>'[1]03 DARJ'!S12/'[1]03 DARJ'!S13</f>
        <v>1.4285714285714286</v>
      </c>
      <c r="U19" s="25">
        <f>'[1]03 DARJ'!T12/'[1]03 DARJ'!T13</f>
        <v>1</v>
      </c>
      <c r="V19" s="26">
        <v>0.6</v>
      </c>
      <c r="W19" s="17">
        <v>80</v>
      </c>
      <c r="X19" s="27">
        <f>[1]SIAPP!W19</f>
        <v>0.96250000000000002</v>
      </c>
      <c r="Y19" s="3"/>
      <c r="Z19" s="3"/>
      <c r="AA19" s="3"/>
    </row>
    <row r="20" spans="1:27" ht="42.75" customHeight="1" x14ac:dyDescent="0.25">
      <c r="A20" s="19" t="s">
        <v>64</v>
      </c>
      <c r="B20" s="28" t="s">
        <v>65</v>
      </c>
      <c r="C20" s="22">
        <v>3</v>
      </c>
      <c r="D20" s="20" t="s">
        <v>34</v>
      </c>
      <c r="E20" s="23">
        <f>'[1]03 DARJ'!D14/'[1]03 DARJ'!D15</f>
        <v>1.25</v>
      </c>
      <c r="F20" s="23">
        <f>'[1]03 DARJ'!E14/'[1]03 DARJ'!E15</f>
        <v>1.2564102564102564</v>
      </c>
      <c r="G20" s="23">
        <f>'[1]03 DARJ'!F14/'[1]03 DARJ'!F15</f>
        <v>1.1214953271028036</v>
      </c>
      <c r="H20" s="23">
        <f>'[1]03 DARJ'!G14/'[1]03 DARJ'!G15</f>
        <v>1.6879999999999999</v>
      </c>
      <c r="I20" s="23">
        <f>'[1]03 DARJ'!H14/'[1]03 DARJ'!H15</f>
        <v>1.1061946902654867</v>
      </c>
      <c r="J20" s="23">
        <f>'[1]03 DARJ'!I14/'[1]03 DARJ'!I15</f>
        <v>1.3430232558139534</v>
      </c>
      <c r="K20" s="23">
        <f>'[1]03 DARJ'!J14/'[1]03 DARJ'!J15</f>
        <v>0.8951048951048951</v>
      </c>
      <c r="L20" s="23">
        <f>'[1]03 DARJ'!K14/'[1]03 DARJ'!K15</f>
        <v>1.1052631578947369</v>
      </c>
      <c r="M20" s="23">
        <f>'[1]03 DARJ'!L14/'[1]03 DARJ'!L15</f>
        <v>1.2702702702702702</v>
      </c>
      <c r="N20" s="23">
        <f>'[1]03 DARJ'!M14/'[1]03 DARJ'!M15</f>
        <v>1.4971751412429379</v>
      </c>
      <c r="O20" s="23">
        <f>'[1]03 DARJ'!N14/'[1]03 DARJ'!N15</f>
        <v>1.2117647058823529</v>
      </c>
      <c r="P20" s="23">
        <f>'[1]03 DARJ'!O14/'[1]03 DARJ'!O15</f>
        <v>1.0704225352112675</v>
      </c>
      <c r="Q20" s="24">
        <f>'[1]03 DARJ'!P14/'[1]03 DARJ'!P15</f>
        <v>1.2396146899458158</v>
      </c>
      <c r="R20" s="25">
        <f>'[1]03 DARJ'!Q14/'[1]03 DARJ'!Q15</f>
        <v>1.1976284584980237</v>
      </c>
      <c r="S20" s="25">
        <f>'[1]03 DARJ'!R14/'[1]03 DARJ'!R15</f>
        <v>1.3829268292682926</v>
      </c>
      <c r="T20" s="25">
        <f>'[1]03 DARJ'!S14/'[1]03 DARJ'!S15</f>
        <v>1.0919811320754718</v>
      </c>
      <c r="U20" s="25">
        <f>'[1]03 DARJ'!T14/'[1]03 DARJ'!T15</f>
        <v>1.264808362369338</v>
      </c>
      <c r="V20" s="26">
        <v>0.8</v>
      </c>
      <c r="W20" s="17">
        <v>1400</v>
      </c>
      <c r="X20" s="27">
        <f>[1]SIAPP!W20</f>
        <v>1.4707142857142856</v>
      </c>
      <c r="Y20" s="3"/>
      <c r="Z20" s="3"/>
      <c r="AA20" s="3"/>
    </row>
    <row r="21" spans="1:27" ht="51.75" customHeight="1" x14ac:dyDescent="0.25">
      <c r="A21" s="19" t="s">
        <v>66</v>
      </c>
      <c r="B21" s="10" t="s">
        <v>67</v>
      </c>
      <c r="C21" s="22">
        <v>1</v>
      </c>
      <c r="D21" s="20" t="s">
        <v>34</v>
      </c>
      <c r="E21" s="23" t="s">
        <v>28</v>
      </c>
      <c r="F21" s="23" t="s">
        <v>28</v>
      </c>
      <c r="G21" s="23" t="s">
        <v>28</v>
      </c>
      <c r="H21" s="23" t="s">
        <v>28</v>
      </c>
      <c r="I21" s="23" t="s">
        <v>28</v>
      </c>
      <c r="J21" s="23" t="s">
        <v>28</v>
      </c>
      <c r="K21" s="23" t="s">
        <v>28</v>
      </c>
      <c r="L21" s="23" t="s">
        <v>28</v>
      </c>
      <c r="M21" s="23" t="s">
        <v>28</v>
      </c>
      <c r="N21" s="23" t="s">
        <v>28</v>
      </c>
      <c r="O21" s="23" t="s">
        <v>28</v>
      </c>
      <c r="P21" s="23" t="s">
        <v>28</v>
      </c>
      <c r="Q21" s="24">
        <f>'[1]01 UEPPV'!P6/'[1]01 UEPPV'!P7</f>
        <v>0.84075342465753422</v>
      </c>
      <c r="R21" s="25" t="s">
        <v>28</v>
      </c>
      <c r="S21" s="25" t="s">
        <v>28</v>
      </c>
      <c r="T21" s="25" t="s">
        <v>28</v>
      </c>
      <c r="U21" s="25" t="s">
        <v>28</v>
      </c>
      <c r="V21" s="26">
        <v>0.9</v>
      </c>
      <c r="W21" s="17">
        <v>400</v>
      </c>
      <c r="X21" s="27">
        <f>[1]SIAPP!W21</f>
        <v>1.2275</v>
      </c>
      <c r="Y21" s="3"/>
      <c r="Z21" s="3"/>
      <c r="AA21" s="3"/>
    </row>
    <row r="22" spans="1:27" ht="60.75" customHeight="1" x14ac:dyDescent="0.25">
      <c r="A22" s="19" t="s">
        <v>68</v>
      </c>
      <c r="B22" s="10" t="s">
        <v>69</v>
      </c>
      <c r="C22" s="22">
        <v>1</v>
      </c>
      <c r="D22" s="20" t="s">
        <v>70</v>
      </c>
      <c r="E22" s="23">
        <f>'[1]01 UEPPV'!D8/'[1]01 UEPPV'!D9</f>
        <v>0.95</v>
      </c>
      <c r="F22" s="23">
        <f>'[1]01 UEPPV'!E8/'[1]01 UEPPV'!E9</f>
        <v>1.4</v>
      </c>
      <c r="G22" s="23">
        <f>'[1]01 UEPPV'!F8/'[1]01 UEPPV'!F9</f>
        <v>3.6666666666666665</v>
      </c>
      <c r="H22" s="23">
        <f>'[1]01 UEPPV'!G8/'[1]01 UEPPV'!G9</f>
        <v>1.4125000000000001</v>
      </c>
      <c r="I22" s="23">
        <f>'[1]01 UEPPV'!H8/'[1]01 UEPPV'!H9</f>
        <v>0.45</v>
      </c>
      <c r="J22" s="23">
        <f>'[1]01 UEPPV'!I8/'[1]01 UEPPV'!I9</f>
        <v>0.95</v>
      </c>
      <c r="K22" s="23">
        <f>'[1]01 UEPPV'!J8/'[1]01 UEPPV'!J9</f>
        <v>0.76</v>
      </c>
      <c r="L22" s="23">
        <f>'[1]01 UEPPV'!K8/'[1]01 UEPPV'!K9</f>
        <v>0.86250000000000004</v>
      </c>
      <c r="M22" s="23">
        <f>'[1]01 UEPPV'!L8/'[1]01 UEPPV'!L9</f>
        <v>0.42857142857142855</v>
      </c>
      <c r="N22" s="23">
        <f>'[1]01 UEPPV'!M8/'[1]01 UEPPV'!M9</f>
        <v>0.11666666666666667</v>
      </c>
      <c r="O22" s="23">
        <f>'[1]01 UEPPV'!N8/'[1]01 UEPPV'!N9</f>
        <v>1.5249999999999999</v>
      </c>
      <c r="P22" s="23">
        <f>'[1]01 UEPPV'!O8/'[1]01 UEPPV'!O9</f>
        <v>1.7666666666666666</v>
      </c>
      <c r="Q22" s="24">
        <f>'[1]01 UEPPV'!P8/'[1]01 UEPPV'!P9</f>
        <v>1.0787500000000001</v>
      </c>
      <c r="R22" s="25">
        <f>'[1]01 UEPPV'!Q8/'[1]01 UEPPV'!Q9</f>
        <v>2.4583333333333335</v>
      </c>
      <c r="S22" s="25">
        <f>'[1]01 UEPPV'!R8/'[1]01 UEPPV'!R9</f>
        <v>0.90666666666666662</v>
      </c>
      <c r="T22" s="25">
        <f>'[1]01 UEPPV'!S8/'[1]01 UEPPV'!S9</f>
        <v>0.7</v>
      </c>
      <c r="U22" s="25">
        <f>'[1]01 UEPPV'!T8/'[1]01 UEPPV'!T9</f>
        <v>0.93076923076923079</v>
      </c>
      <c r="V22" s="26">
        <v>1</v>
      </c>
      <c r="W22" s="17">
        <v>800</v>
      </c>
      <c r="X22" s="27">
        <f>[1]SIAPP!W22</f>
        <v>1.0787500000000001</v>
      </c>
      <c r="Y22" s="3"/>
      <c r="Z22" s="3"/>
      <c r="AA22" s="3"/>
    </row>
    <row r="23" spans="1:27" ht="53.25" customHeight="1" x14ac:dyDescent="0.25">
      <c r="A23" s="19" t="s">
        <v>71</v>
      </c>
      <c r="B23" s="10" t="s">
        <v>72</v>
      </c>
      <c r="C23" s="22">
        <v>1</v>
      </c>
      <c r="D23" s="20" t="s">
        <v>34</v>
      </c>
      <c r="E23" s="23">
        <f>'[1]01 UEPPV'!D10/'[1]01 UEPPV'!D11</f>
        <v>1</v>
      </c>
      <c r="F23" s="23">
        <f>'[1]01 UEPPV'!E10/'[1]01 UEPPV'!E11</f>
        <v>1</v>
      </c>
      <c r="G23" s="23">
        <f>'[1]01 UEPPV'!F10/'[1]01 UEPPV'!F11</f>
        <v>1</v>
      </c>
      <c r="H23" s="23">
        <f>'[1]01 UEPPV'!G10/'[1]01 UEPPV'!G11</f>
        <v>1</v>
      </c>
      <c r="I23" s="23">
        <f>'[1]01 UEPPV'!H10/'[1]01 UEPPV'!H11</f>
        <v>1</v>
      </c>
      <c r="J23" s="23">
        <f>'[1]01 UEPPV'!I10/'[1]01 UEPPV'!I11</f>
        <v>1</v>
      </c>
      <c r="K23" s="23">
        <f>'[1]01 UEPPV'!J10/'[1]01 UEPPV'!J11</f>
        <v>1</v>
      </c>
      <c r="L23" s="23">
        <f>'[1]01 UEPPV'!K10/'[1]01 UEPPV'!K11</f>
        <v>1</v>
      </c>
      <c r="M23" s="23">
        <f>'[1]01 UEPPV'!L10/'[1]01 UEPPV'!L11</f>
        <v>1</v>
      </c>
      <c r="N23" s="23">
        <f>'[1]01 UEPPV'!M10/'[1]01 UEPPV'!M11</f>
        <v>1</v>
      </c>
      <c r="O23" s="23">
        <f>'[1]01 UEPPV'!N10/'[1]01 UEPPV'!N11</f>
        <v>1</v>
      </c>
      <c r="P23" s="23">
        <f>'[1]01 UEPPV'!O10/'[1]01 UEPPV'!O11</f>
        <v>1</v>
      </c>
      <c r="Q23" s="24">
        <f>'[1]01 UEPPV'!P10/'[1]01 UEPPV'!P11</f>
        <v>1</v>
      </c>
      <c r="R23" s="25">
        <f>'[1]01 UEPPV'!Q10/'[1]01 UEPPV'!Q11</f>
        <v>1</v>
      </c>
      <c r="S23" s="25">
        <f>'[1]01 UEPPV'!R10/'[1]01 UEPPV'!R11</f>
        <v>1</v>
      </c>
      <c r="T23" s="25">
        <f>'[1]01 UEPPV'!S10/'[1]01 UEPPV'!S11</f>
        <v>1</v>
      </c>
      <c r="U23" s="25">
        <f>'[1]01 UEPPV'!T10/'[1]01 UEPPV'!T11</f>
        <v>1</v>
      </c>
      <c r="V23" s="26">
        <v>1</v>
      </c>
      <c r="W23" s="17">
        <v>60</v>
      </c>
      <c r="X23" s="27">
        <f>[1]SIAPP!W23</f>
        <v>1</v>
      </c>
      <c r="Y23" s="3"/>
      <c r="Z23" s="3"/>
      <c r="AA23" s="3"/>
    </row>
    <row r="24" spans="1:27" ht="47.25" customHeight="1" x14ac:dyDescent="0.25">
      <c r="A24" s="19" t="s">
        <v>73</v>
      </c>
      <c r="B24" s="10" t="s">
        <v>74</v>
      </c>
      <c r="C24" s="22">
        <v>1</v>
      </c>
      <c r="D24" s="20" t="s">
        <v>34</v>
      </c>
      <c r="E24" s="23">
        <f>'[1]01 UGDI'!D17/'[1]01 UGDI'!D18</f>
        <v>2.0499999999999998</v>
      </c>
      <c r="F24" s="23">
        <f>'[1]01 UGDI'!E17/'[1]01 UGDI'!E18</f>
        <v>1.25</v>
      </c>
      <c r="G24" s="23">
        <f>'[1]01 UGDI'!F17/'[1]01 UGDI'!F18</f>
        <v>2.1</v>
      </c>
      <c r="H24" s="23">
        <f>'[1]01 UGDI'!G17/'[1]01 UGDI'!G18</f>
        <v>0.83333333333333337</v>
      </c>
      <c r="I24" s="23">
        <f>'[1]01 UGDI'!H17/'[1]01 UGDI'!H18</f>
        <v>1.1666666666666667</v>
      </c>
      <c r="J24" s="23">
        <f>'[1]01 UGDI'!I17/'[1]01 UGDI'!I18</f>
        <v>1.2</v>
      </c>
      <c r="K24" s="23">
        <f>'[1]01 UGDI'!J17/'[1]01 UGDI'!J18</f>
        <v>1.3666666666666667</v>
      </c>
      <c r="L24" s="23">
        <f>'[1]01 UGDI'!K17/'[1]01 UGDI'!K18</f>
        <v>0.65</v>
      </c>
      <c r="M24" s="23">
        <f>'[1]01 UGDI'!L17/'[1]01 UGDI'!L18</f>
        <v>2.4500000000000002</v>
      </c>
      <c r="N24" s="23">
        <f>'[1]01 UGDI'!M17/'[1]01 UGDI'!M18</f>
        <v>2.6</v>
      </c>
      <c r="O24" s="23">
        <f>'[1]01 UGDI'!N17/'[1]01 UGDI'!N18</f>
        <v>1</v>
      </c>
      <c r="P24" s="23">
        <f>'[1]01 UGDI'!O17/'[1]01 UGDI'!O18</f>
        <v>1</v>
      </c>
      <c r="Q24" s="24">
        <f>'[1]01 UGDI'!P17/'[1]01 UGDI'!P18</f>
        <v>1.425</v>
      </c>
      <c r="R24" s="25">
        <f>'[1]01 UGDI'!Q17/'[1]01 UGDI'!Q18</f>
        <v>1.8</v>
      </c>
      <c r="S24" s="25">
        <f>'[1]01 UGDI'!R17/'[1]01 UGDI'!R18</f>
        <v>1.0666666666666667</v>
      </c>
      <c r="T24" s="25">
        <f>'[1]01 UGDI'!S17/'[1]01 UGDI'!S18</f>
        <v>1.4714285714285715</v>
      </c>
      <c r="U24" s="25">
        <f>'[1]01 UGDI'!T17/'[1]01 UGDI'!T18</f>
        <v>1.5333333333333334</v>
      </c>
      <c r="V24" s="26">
        <v>1</v>
      </c>
      <c r="W24" s="17">
        <v>300</v>
      </c>
      <c r="X24" s="27">
        <f>[1]SIAPP!W24</f>
        <v>1.33</v>
      </c>
      <c r="Y24" s="3"/>
      <c r="Z24" s="3"/>
      <c r="AA24" s="3"/>
    </row>
    <row r="25" spans="1:27" ht="42.75" customHeight="1" x14ac:dyDescent="0.25">
      <c r="A25" s="19" t="s">
        <v>75</v>
      </c>
      <c r="B25" s="10" t="s">
        <v>76</v>
      </c>
      <c r="C25" s="22">
        <v>1</v>
      </c>
      <c r="D25" s="20" t="s">
        <v>34</v>
      </c>
      <c r="E25" s="23">
        <f>'[1]01 UEPPV'!D12/'[1]01 UEPPV'!D13</f>
        <v>0.7015555555555556</v>
      </c>
      <c r="F25" s="23">
        <f>'[1]01 UEPPV'!E12/'[1]01 UEPPV'!E13</f>
        <v>1.0073333333333334</v>
      </c>
      <c r="G25" s="23">
        <f>'[1]01 UEPPV'!F12/'[1]01 UEPPV'!F13</f>
        <v>1.2956666666666667</v>
      </c>
      <c r="H25" s="23">
        <f>'[1]01 UEPPV'!G12/'[1]01 UEPPV'!G13</f>
        <v>1.6658333333333333</v>
      </c>
      <c r="I25" s="23">
        <f>'[1]01 UEPPV'!H12/'[1]01 UEPPV'!H13</f>
        <v>1.5381538461538462</v>
      </c>
      <c r="J25" s="23">
        <f>'[1]01 UEPPV'!I12/'[1]01 UEPPV'!I13</f>
        <v>1.4039999999999999</v>
      </c>
      <c r="K25" s="23">
        <f>'[1]01 UEPPV'!J12/'[1]01 UEPPV'!J13</f>
        <v>1.4131666666666667</v>
      </c>
      <c r="L25" s="23">
        <f>'[1]01 UEPPV'!K12/'[1]01 UEPPV'!K13</f>
        <v>1.6823333333333332</v>
      </c>
      <c r="M25" s="23">
        <f>'[1]01 UEPPV'!L12/'[1]01 UEPPV'!L13</f>
        <v>1.8752727272727272</v>
      </c>
      <c r="N25" s="23">
        <f>'[1]01 UEPPV'!M12/'[1]01 UEPPV'!M13</f>
        <v>2.3146</v>
      </c>
      <c r="O25" s="23">
        <f>'[1]01 UEPPV'!N12/'[1]01 UEPPV'!N13</f>
        <v>2.4</v>
      </c>
      <c r="P25" s="23">
        <f>'[1]01 UEPPV'!O12/'[1]01 UEPPV'!O13</f>
        <v>1.5622499999999999</v>
      </c>
      <c r="Q25" s="24">
        <f>'[1]01 UEPPV'!P12/'[1]01 UEPPV'!P13</f>
        <v>1.564223880597015</v>
      </c>
      <c r="R25" s="25">
        <f>'[1]01 UEPPV'!Q12/'[1]01 UEPPV'!Q13</f>
        <v>1.0287878787878788</v>
      </c>
      <c r="S25" s="25">
        <f>'[1]01 UEPPV'!R12/'[1]01 UEPPV'!R13</f>
        <v>1.532578947368421</v>
      </c>
      <c r="T25" s="25">
        <f>'[1]01 UEPPV'!S12/'[1]01 UEPPV'!S13</f>
        <v>1.6506857142857143</v>
      </c>
      <c r="U25" s="25">
        <f>'[1]01 UEPPV'!T12/'[1]01 UEPPV'!T13</f>
        <v>2.1301428571428573</v>
      </c>
      <c r="V25" s="26">
        <v>0.8</v>
      </c>
      <c r="W25" s="17">
        <v>67000</v>
      </c>
      <c r="X25" s="27">
        <f>[1]SIAPP!W25</f>
        <v>1.564223880597015</v>
      </c>
      <c r="Y25" s="3"/>
      <c r="Z25" s="3"/>
      <c r="AA25" s="3"/>
    </row>
    <row r="26" spans="1:27" ht="38.25" customHeight="1" x14ac:dyDescent="0.25">
      <c r="A26" s="19" t="s">
        <v>77</v>
      </c>
      <c r="B26" s="10" t="s">
        <v>78</v>
      </c>
      <c r="C26" s="22">
        <v>1</v>
      </c>
      <c r="D26" s="20" t="s">
        <v>34</v>
      </c>
      <c r="E26" s="23">
        <f>'[1]01 DAP'!D10/'[1]01 DAP'!D11</f>
        <v>0.05</v>
      </c>
      <c r="F26" s="23">
        <f>'[1]01 DAP'!E10/'[1]01 DAP'!E11</f>
        <v>0.79285714285714282</v>
      </c>
      <c r="G26" s="23">
        <f>'[1]01 DAP'!F10/'[1]01 DAP'!F11</f>
        <v>1.2157894736842105</v>
      </c>
      <c r="H26" s="23">
        <f>'[1]01 DAP'!G10/'[1]01 DAP'!G11</f>
        <v>0.94117647058823528</v>
      </c>
      <c r="I26" s="23">
        <f>'[1]01 DAP'!H10/'[1]01 DAP'!H11</f>
        <v>1.2925373134328357</v>
      </c>
      <c r="J26" s="23">
        <f>'[1]01 DAP'!I10/'[1]01 DAP'!I11</f>
        <v>1.3560000000000001</v>
      </c>
      <c r="K26" s="23">
        <f>'[1]01 DAP'!J10/'[1]01 DAP'!J11</f>
        <v>1.264</v>
      </c>
      <c r="L26" s="23">
        <f>'[1]01 DAP'!K10/'[1]01 DAP'!K11</f>
        <v>1.502</v>
      </c>
      <c r="M26" s="23">
        <f>'[1]01 DAP'!L10/'[1]01 DAP'!L11</f>
        <v>1.44</v>
      </c>
      <c r="N26" s="23">
        <f>'[1]01 DAP'!M10/'[1]01 DAP'!M11</f>
        <v>1.5285714285714285</v>
      </c>
      <c r="O26" s="23">
        <f>'[1]01 DAP'!N10/'[1]01 DAP'!N11</f>
        <v>1.5037735849056604</v>
      </c>
      <c r="P26" s="23">
        <f>'[1]01 DAP'!O10/'[1]01 DAP'!O11</f>
        <v>1.7325581395348837</v>
      </c>
      <c r="Q26" s="24">
        <f>'[1]01 DAP'!P10/'[1]01 DAP'!P11</f>
        <v>1.2072307692307693</v>
      </c>
      <c r="R26" s="25">
        <f>'[1]01 DAP'!Q10/'[1]01 DAP'!Q11</f>
        <v>0.71288343558282208</v>
      </c>
      <c r="S26" s="25">
        <f>'[1]01 DAP'!R10/'[1]01 DAP'!R11</f>
        <v>1.1805405405405405</v>
      </c>
      <c r="T26" s="25">
        <f>'[1]01 DAP'!S10/'[1]01 DAP'!S11</f>
        <v>1.4019999999999999</v>
      </c>
      <c r="U26" s="25">
        <f>'[1]01 DAP'!T10/'[1]01 DAP'!T11</f>
        <v>1.5776315789473685</v>
      </c>
      <c r="V26" s="26">
        <v>1</v>
      </c>
      <c r="W26" s="17">
        <v>6500</v>
      </c>
      <c r="X26" s="27">
        <f>[1]SIAPP!W26</f>
        <v>1.2072307692307693</v>
      </c>
      <c r="Y26" s="3"/>
      <c r="Z26" s="3"/>
      <c r="AA26" s="3"/>
    </row>
    <row r="27" spans="1:27" ht="42.75" customHeight="1" x14ac:dyDescent="0.25">
      <c r="A27" s="19" t="s">
        <v>79</v>
      </c>
      <c r="B27" s="10" t="s">
        <v>80</v>
      </c>
      <c r="C27" s="22">
        <v>1</v>
      </c>
      <c r="D27" s="20" t="s">
        <v>34</v>
      </c>
      <c r="E27" s="23">
        <f>'[1]01 SOPC'!D16/'[1]01 SOPC'!D17</f>
        <v>0.50800000000000001</v>
      </c>
      <c r="F27" s="23">
        <f>'[1]01 SOPC'!E16/'[1]01 SOPC'!E17</f>
        <v>0.9966666666666667</v>
      </c>
      <c r="G27" s="23">
        <f>'[1]01 SOPC'!F16/'[1]01 SOPC'!F17</f>
        <v>2.0383333333333336</v>
      </c>
      <c r="H27" s="23">
        <f>'[1]01 SOPC'!G16/'[1]01 SOPC'!G17</f>
        <v>2.52</v>
      </c>
      <c r="I27" s="23">
        <f>'[1]01 SOPC'!H16/'[1]01 SOPC'!H17</f>
        <v>2.4328571428571428</v>
      </c>
      <c r="J27" s="23">
        <f>'[1]01 SOPC'!I16/'[1]01 SOPC'!I17</f>
        <v>2.48</v>
      </c>
      <c r="K27" s="23">
        <f>'[1]01 SOPC'!J16/'[1]01 SOPC'!J17</f>
        <v>1.8957142857142857</v>
      </c>
      <c r="L27" s="23">
        <f>'[1]01 SOPC'!K16/'[1]01 SOPC'!K17</f>
        <v>2.6150000000000002</v>
      </c>
      <c r="M27" s="23">
        <f>'[1]01 SOPC'!L16/'[1]01 SOPC'!L17</f>
        <v>3.0185714285714287</v>
      </c>
      <c r="N27" s="23">
        <f>'[1]01 SOPC'!M16/'[1]01 SOPC'!M17</f>
        <v>4.21</v>
      </c>
      <c r="O27" s="23">
        <f>'[1]01 SOPC'!N16/'[1]01 SOPC'!N17</f>
        <v>3.8366666666666664</v>
      </c>
      <c r="P27" s="23">
        <f>'[1]01 SOPC'!O16/'[1]01 SOPC'!O17</f>
        <v>2.2080000000000002</v>
      </c>
      <c r="Q27" s="24">
        <f>'[1]01 SOPC'!P16/'[1]01 SOPC'!P17</f>
        <v>2.4286666666666665</v>
      </c>
      <c r="R27" s="25">
        <f>'[1]01 SOPC'!Q16/'[1]01 SOPC'!Q17</f>
        <v>2.4948965517241377</v>
      </c>
      <c r="S27" s="25">
        <f>'[1]01 SOPC'!R16/'[1]01 SOPC'!R17</f>
        <v>2.526549295774648</v>
      </c>
      <c r="T27" s="25">
        <f>'[1]01 SOPC'!S16/'[1]01 SOPC'!S17</f>
        <v>2.5317615658362991</v>
      </c>
      <c r="U27" s="25">
        <f>'[1]01 SOPC'!T16/'[1]01 SOPC'!T17</f>
        <v>2.5318246869409662</v>
      </c>
      <c r="V27" s="26">
        <v>1</v>
      </c>
      <c r="W27" s="17">
        <v>7500</v>
      </c>
      <c r="X27" s="27">
        <f>[1]SIAPP!W27</f>
        <v>2.4286666666666665</v>
      </c>
      <c r="Y27" s="3"/>
      <c r="Z27" s="3"/>
      <c r="AA27" s="3"/>
    </row>
    <row r="28" spans="1:27" ht="42.75" customHeight="1" x14ac:dyDescent="0.25">
      <c r="A28" s="19" t="s">
        <v>81</v>
      </c>
      <c r="B28" s="10" t="s">
        <v>82</v>
      </c>
      <c r="C28" s="22">
        <v>1</v>
      </c>
      <c r="D28" s="20" t="s">
        <v>34</v>
      </c>
      <c r="E28" s="23">
        <f>'[1]01 SOPC'!D18/'[1]01 SOPC'!D19</f>
        <v>1</v>
      </c>
      <c r="F28" s="23">
        <f>'[1]01 SOPC'!E18/'[1]01 SOPC'!E19</f>
        <v>1</v>
      </c>
      <c r="G28" s="23">
        <f>'[1]01 SOPC'!F18/'[1]01 SOPC'!F19</f>
        <v>1</v>
      </c>
      <c r="H28" s="23">
        <f>'[1]01 SOPC'!G18/'[1]01 SOPC'!G19</f>
        <v>1</v>
      </c>
      <c r="I28" s="23">
        <f>'[1]01 SOPC'!H18/'[1]01 SOPC'!H19</f>
        <v>1</v>
      </c>
      <c r="J28" s="23">
        <f>'[1]01 SOPC'!I18/'[1]01 SOPC'!I19</f>
        <v>1</v>
      </c>
      <c r="K28" s="23">
        <f>'[1]01 SOPC'!J18/'[1]01 SOPC'!J19</f>
        <v>1</v>
      </c>
      <c r="L28" s="23">
        <f>'[1]01 SOPC'!K18/'[1]01 SOPC'!K19</f>
        <v>1</v>
      </c>
      <c r="M28" s="23">
        <f>'[1]01 SOPC'!L18/'[1]01 SOPC'!L19</f>
        <v>1</v>
      </c>
      <c r="N28" s="23">
        <f>'[1]01 SOPC'!M18/'[1]01 SOPC'!M19</f>
        <v>1</v>
      </c>
      <c r="O28" s="23">
        <f>'[1]01 SOPC'!N18/'[1]01 SOPC'!N19</f>
        <v>1</v>
      </c>
      <c r="P28" s="23">
        <f>'[1]01 SOPC'!O18/'[1]01 SOPC'!O19</f>
        <v>1</v>
      </c>
      <c r="Q28" s="24">
        <f>'[1]01 SOPC'!P18/'[1]01 SOPC'!P19</f>
        <v>1</v>
      </c>
      <c r="R28" s="25">
        <f>'[1]01 SOPC'!Q18/'[1]01 SOPC'!Q19</f>
        <v>1</v>
      </c>
      <c r="S28" s="25">
        <f>'[1]01 SOPC'!R18/'[1]01 SOPC'!R19</f>
        <v>1</v>
      </c>
      <c r="T28" s="25">
        <f>'[1]01 SOPC'!S18/'[1]01 SOPC'!S19</f>
        <v>1</v>
      </c>
      <c r="U28" s="25">
        <f>'[1]01 SOPC'!T18/'[1]01 SOPC'!T19</f>
        <v>1</v>
      </c>
      <c r="V28" s="26">
        <v>1</v>
      </c>
      <c r="W28" s="17">
        <v>450</v>
      </c>
      <c r="X28" s="27">
        <f>[1]SIAPP!W28</f>
        <v>1.4822222222222223</v>
      </c>
      <c r="Y28" s="3"/>
      <c r="Z28" s="3"/>
      <c r="AA28" s="3"/>
    </row>
    <row r="29" spans="1:27" ht="42.75" customHeight="1" x14ac:dyDescent="0.25">
      <c r="A29" s="19" t="s">
        <v>83</v>
      </c>
      <c r="B29" s="21" t="s">
        <v>84</v>
      </c>
      <c r="C29" s="22">
        <v>6</v>
      </c>
      <c r="D29" s="20" t="s">
        <v>34</v>
      </c>
      <c r="E29" s="23">
        <f>'[1]06 DRV'!D14/'[1]06 DRV'!D15</f>
        <v>2.3333333333333335</v>
      </c>
      <c r="F29" s="23">
        <f>'[1]06 DRV'!E14/'[1]06 DRV'!E15</f>
        <v>3.3166666666666669</v>
      </c>
      <c r="G29" s="23">
        <f>'[1]06 DRV'!F14/'[1]06 DRV'!F15</f>
        <v>1.4144144144144144</v>
      </c>
      <c r="H29" s="23">
        <f>'[1]06 DRV'!G14/'[1]06 DRV'!G15</f>
        <v>1.1820330969267139</v>
      </c>
      <c r="I29" s="23">
        <f>'[1]06 DRV'!H14/'[1]06 DRV'!H15</f>
        <v>0.95744680851063835</v>
      </c>
      <c r="J29" s="23">
        <f>'[1]06 DRV'!I14/'[1]06 DRV'!I15</f>
        <v>1.1904761904761905</v>
      </c>
      <c r="K29" s="23">
        <f>'[1]06 DRV'!J14/'[1]06 DRV'!J15</f>
        <v>1.1473087818696883</v>
      </c>
      <c r="L29" s="23">
        <f>'[1]06 DRV'!K14/'[1]06 DRV'!K15</f>
        <v>1.1699716713881019</v>
      </c>
      <c r="M29" s="23">
        <f>'[1]06 DRV'!L14/'[1]06 DRV'!L15</f>
        <v>1.0920096852300243</v>
      </c>
      <c r="N29" s="23">
        <f>'[1]06 DRV'!M14/'[1]06 DRV'!M15</f>
        <v>1.1732101616628174</v>
      </c>
      <c r="O29" s="23">
        <f>'[1]06 DRV'!N14/'[1]06 DRV'!N15</f>
        <v>1.2817337461300309</v>
      </c>
      <c r="P29" s="23">
        <f>'[1]06 DRV'!O14/'[1]06 DRV'!O15</f>
        <v>1.25</v>
      </c>
      <c r="Q29" s="24">
        <f>'[1]06 DRV'!P14/'[1]06 DRV'!P15</f>
        <v>1.2174285714285715</v>
      </c>
      <c r="R29" s="25">
        <f>'[1]06 DRV'!Q14/'[1]06 DRV'!Q15</f>
        <v>1.7494089834515367</v>
      </c>
      <c r="S29" s="25">
        <f>'[1]06 DRV'!R14/'[1]06 DRV'!R15</f>
        <v>1.1040609137055837</v>
      </c>
      <c r="T29" s="25">
        <f>'[1]06 DRV'!S14/'[1]06 DRV'!S15</f>
        <v>1.1340482573726542</v>
      </c>
      <c r="U29" s="25">
        <f>'[1]06 DRV'!T14/'[1]06 DRV'!T15</f>
        <v>1.2203608247422681</v>
      </c>
      <c r="V29" s="26">
        <v>1</v>
      </c>
      <c r="W29" s="17">
        <v>3500</v>
      </c>
      <c r="X29" s="27">
        <f>[1]SIAPP!W29</f>
        <v>1.2174285714285715</v>
      </c>
      <c r="Y29" s="3"/>
      <c r="Z29" s="3"/>
      <c r="AA29" s="3"/>
    </row>
    <row r="30" spans="1:27" ht="42.75" customHeight="1" x14ac:dyDescent="0.25">
      <c r="A30" s="19" t="s">
        <v>85</v>
      </c>
      <c r="B30" s="21" t="s">
        <v>86</v>
      </c>
      <c r="C30" s="22">
        <v>6</v>
      </c>
      <c r="D30" s="20" t="s">
        <v>34</v>
      </c>
      <c r="E30" s="23">
        <f>'[1]06 DRV'!D16/'[1]06 DRV'!D17</f>
        <v>1.6333333333333333</v>
      </c>
      <c r="F30" s="23">
        <f>'[1]06 DRV'!E16/'[1]06 DRV'!E17</f>
        <v>6</v>
      </c>
      <c r="G30" s="23">
        <f>'[1]06 DRV'!F16/'[1]06 DRV'!F17</f>
        <v>1.0840840840840842</v>
      </c>
      <c r="H30" s="23">
        <f>'[1]06 DRV'!G16/'[1]06 DRV'!G17</f>
        <v>0.97399527186761226</v>
      </c>
      <c r="I30" s="23">
        <f>'[1]06 DRV'!H16/'[1]06 DRV'!H17</f>
        <v>1.1111111111111112</v>
      </c>
      <c r="J30" s="23">
        <f>'[1]06 DRV'!I16/'[1]06 DRV'!I17</f>
        <v>1.4434523809523809</v>
      </c>
      <c r="K30" s="23">
        <f>'[1]06 DRV'!J16/'[1]06 DRV'!J17</f>
        <v>1.1983002832861189</v>
      </c>
      <c r="L30" s="23">
        <f>'[1]06 DRV'!K16/'[1]06 DRV'!K17</f>
        <v>1.2606232294617563</v>
      </c>
      <c r="M30" s="23">
        <f>'[1]06 DRV'!L16/'[1]06 DRV'!L17</f>
        <v>0.97578692493946728</v>
      </c>
      <c r="N30" s="23">
        <f>'[1]06 DRV'!M16/'[1]06 DRV'!M17</f>
        <v>0.9838337182448037</v>
      </c>
      <c r="O30" s="23">
        <f>'[1]06 DRV'!N16/'[1]06 DRV'!N17</f>
        <v>1.2569659442724459</v>
      </c>
      <c r="P30" s="23">
        <f>'[1]06 DRV'!O16/'[1]06 DRV'!O17</f>
        <v>6</v>
      </c>
      <c r="Q30" s="24">
        <f>'[1]06 DRV'!P16/'[1]06 DRV'!P17</f>
        <v>1.2457142857142858</v>
      </c>
      <c r="R30" s="25">
        <f>'[1]06 DRV'!Q16/'[1]06 DRV'!Q17</f>
        <v>1.8203309692671394</v>
      </c>
      <c r="S30" s="25">
        <f>'[1]06 DRV'!R16/'[1]06 DRV'!R17</f>
        <v>1.1565143824027073</v>
      </c>
      <c r="T30" s="25">
        <f>'[1]06 DRV'!S16/'[1]06 DRV'!S17</f>
        <v>1.1358355674709562</v>
      </c>
      <c r="U30" s="25">
        <f>'[1]06 DRV'!T16/'[1]06 DRV'!T17</f>
        <v>1.2268041237113403</v>
      </c>
      <c r="V30" s="26">
        <v>1</v>
      </c>
      <c r="W30" s="17">
        <v>3500</v>
      </c>
      <c r="X30" s="27">
        <f>[1]SIAPP!W30</f>
        <v>1.2457142857142858</v>
      </c>
      <c r="Y30" s="3"/>
      <c r="Z30" s="3"/>
      <c r="AA30" s="3"/>
    </row>
    <row r="31" spans="1:27" ht="42.75" customHeight="1" x14ac:dyDescent="0.25">
      <c r="A31" s="19" t="s">
        <v>87</v>
      </c>
      <c r="B31" s="21" t="s">
        <v>88</v>
      </c>
      <c r="C31" s="22">
        <v>6</v>
      </c>
      <c r="D31" s="20" t="s">
        <v>34</v>
      </c>
      <c r="E31" s="23">
        <f>'[1]06 DRV'!D18/'[1]06 DRV'!D19</f>
        <v>1</v>
      </c>
      <c r="F31" s="23">
        <f>'[1]06 DRV'!E18/'[1]06 DRV'!E19</f>
        <v>1</v>
      </c>
      <c r="G31" s="23">
        <f>'[1]06 DRV'!F18/'[1]06 DRV'!F19</f>
        <v>1</v>
      </c>
      <c r="H31" s="23">
        <f>'[1]06 DRV'!G18/'[1]06 DRV'!G19</f>
        <v>1</v>
      </c>
      <c r="I31" s="23">
        <f>'[1]06 DRV'!H18/'[1]06 DRV'!H19</f>
        <v>1</v>
      </c>
      <c r="J31" s="23">
        <f>'[1]06 DRV'!I18/'[1]06 DRV'!I19</f>
        <v>1</v>
      </c>
      <c r="K31" s="23">
        <f>'[1]06 DRV'!J18/'[1]06 DRV'!J19</f>
        <v>1</v>
      </c>
      <c r="L31" s="23">
        <f>'[1]06 DRV'!K18/'[1]06 DRV'!K19</f>
        <v>1</v>
      </c>
      <c r="M31" s="23">
        <f>'[1]06 DRV'!L18/'[1]06 DRV'!L19</f>
        <v>1</v>
      </c>
      <c r="N31" s="23">
        <f>'[1]06 DRV'!M18/'[1]06 DRV'!M19</f>
        <v>1</v>
      </c>
      <c r="O31" s="23">
        <f>'[1]06 DRV'!N18/'[1]06 DRV'!N19</f>
        <v>1</v>
      </c>
      <c r="P31" s="23">
        <f>'[1]06 DRV'!O18/'[1]06 DRV'!O19</f>
        <v>0.68965517241379315</v>
      </c>
      <c r="Q31" s="24">
        <f>'[1]06 DRV'!P18/'[1]06 DRV'!P19</f>
        <v>0.96385542168674698</v>
      </c>
      <c r="R31" s="25">
        <f>'[1]06 DRV'!Q18/'[1]06 DRV'!Q19</f>
        <v>1</v>
      </c>
      <c r="S31" s="25">
        <f>'[1]06 DRV'!R18/'[1]06 DRV'!R19</f>
        <v>1</v>
      </c>
      <c r="T31" s="25">
        <f>'[1]06 DRV'!S18/'[1]06 DRV'!S19</f>
        <v>1</v>
      </c>
      <c r="U31" s="25">
        <f>'[1]06 DRV'!T18/'[1]06 DRV'!T19</f>
        <v>0.88990825688073394</v>
      </c>
      <c r="V31" s="26">
        <v>1</v>
      </c>
      <c r="W31" s="17">
        <v>280</v>
      </c>
      <c r="X31" s="27">
        <f>[1]SIAPP!W31</f>
        <v>3.4285714285714284</v>
      </c>
      <c r="Y31" s="3"/>
      <c r="Z31" s="3"/>
      <c r="AA31" s="3"/>
    </row>
    <row r="32" spans="1:27" ht="42.75" customHeight="1" x14ac:dyDescent="0.25">
      <c r="A32" s="19" t="s">
        <v>89</v>
      </c>
      <c r="B32" s="21" t="s">
        <v>90</v>
      </c>
      <c r="C32" s="22">
        <v>6</v>
      </c>
      <c r="D32" s="20" t="s">
        <v>34</v>
      </c>
      <c r="E32" s="23">
        <f>'[1]06 DRV'!D20/'[1]06 DRV'!D21</f>
        <v>0</v>
      </c>
      <c r="F32" s="23">
        <f>'[1]06 DRV'!E20/'[1]06 DRV'!E21</f>
        <v>4.0666666666666664</v>
      </c>
      <c r="G32" s="23">
        <f>'[1]06 DRV'!F20/'[1]06 DRV'!F21</f>
        <v>1.2162162162162162</v>
      </c>
      <c r="H32" s="23">
        <f>'[1]06 DRV'!G20/'[1]06 DRV'!G21</f>
        <v>1.0780141843971631</v>
      </c>
      <c r="I32" s="23">
        <f>'[1]06 DRV'!H20/'[1]06 DRV'!H21</f>
        <v>1.0070921985815602</v>
      </c>
      <c r="J32" s="23">
        <f>'[1]06 DRV'!I20/'[1]06 DRV'!I21</f>
        <v>1.2023809523809523</v>
      </c>
      <c r="K32" s="23">
        <f>'[1]06 DRV'!J20/'[1]06 DRV'!J21</f>
        <v>1.6997167138810199</v>
      </c>
      <c r="L32" s="23">
        <f>'[1]06 DRV'!K20/'[1]06 DRV'!K21</f>
        <v>1.4730878186968839</v>
      </c>
      <c r="M32" s="23">
        <f>'[1]06 DRV'!L20/'[1]06 DRV'!L21</f>
        <v>1.6271186440677967</v>
      </c>
      <c r="N32" s="23">
        <f>'[1]06 DRV'!M20/'[1]06 DRV'!M21</f>
        <v>2.1570438799076213</v>
      </c>
      <c r="O32" s="23">
        <f>'[1]06 DRV'!N20/'[1]06 DRV'!N21</f>
        <v>3.7894736842105261</v>
      </c>
      <c r="P32" s="23">
        <f>'[1]06 DRV'!O20/'[1]06 DRV'!O21</f>
        <v>17.5</v>
      </c>
      <c r="Q32" s="24">
        <f>'[1]06 DRV'!P20/'[1]06 DRV'!P21</f>
        <v>1.7814285714285714</v>
      </c>
      <c r="R32" s="25">
        <f>'[1]06 DRV'!Q20/'[1]06 DRV'!Q21</f>
        <v>1.5342789598108748</v>
      </c>
      <c r="S32" s="25">
        <f>'[1]06 DRV'!R20/'[1]06 DRV'!R21</f>
        <v>1.0879864636209813</v>
      </c>
      <c r="T32" s="25">
        <f>'[1]06 DRV'!S20/'[1]06 DRV'!S21</f>
        <v>1.6014298480786417</v>
      </c>
      <c r="U32" s="25">
        <f>'[1]06 DRV'!T20/'[1]06 DRV'!T21</f>
        <v>3.231958762886598</v>
      </c>
      <c r="V32" s="26">
        <v>1</v>
      </c>
      <c r="W32" s="17">
        <v>3500</v>
      </c>
      <c r="X32" s="27">
        <f>[1]SIAPP!W32</f>
        <v>1.7814285714285714</v>
      </c>
      <c r="Y32" s="3"/>
      <c r="Z32" s="3"/>
      <c r="AA32" s="3"/>
    </row>
    <row r="33" spans="1:27" ht="42.75" customHeight="1" x14ac:dyDescent="0.25">
      <c r="A33" s="19" t="s">
        <v>91</v>
      </c>
      <c r="B33" s="21" t="s">
        <v>92</v>
      </c>
      <c r="C33" s="22">
        <v>6</v>
      </c>
      <c r="D33" s="20" t="s">
        <v>34</v>
      </c>
      <c r="E33" s="23">
        <f>'[1]06 DRV'!D22/'[1]06 DRV'!D23</f>
        <v>0.8</v>
      </c>
      <c r="F33" s="23">
        <f>'[1]06 DRV'!E22/'[1]06 DRV'!E23</f>
        <v>1.9350000000000001</v>
      </c>
      <c r="G33" s="23">
        <f>'[1]06 DRV'!F22/'[1]06 DRV'!F23</f>
        <v>1.7166666666666666</v>
      </c>
      <c r="H33" s="23">
        <f>'[1]06 DRV'!G22/'[1]06 DRV'!G23</f>
        <v>1.6325000000000001</v>
      </c>
      <c r="I33" s="23">
        <f>'[1]06 DRV'!H22/'[1]06 DRV'!H23</f>
        <v>1.788</v>
      </c>
      <c r="J33" s="23">
        <f>'[1]06 DRV'!I22/'[1]06 DRV'!I23</f>
        <v>1.1279999999999999</v>
      </c>
      <c r="K33" s="23">
        <f>'[1]06 DRV'!J22/'[1]06 DRV'!J23</f>
        <v>1.425</v>
      </c>
      <c r="L33" s="23">
        <f>'[1]06 DRV'!K22/'[1]06 DRV'!K23</f>
        <v>1.8274999999999999</v>
      </c>
      <c r="M33" s="23">
        <f>'[1]06 DRV'!L22/'[1]06 DRV'!L23</f>
        <v>2.0699999999999998</v>
      </c>
      <c r="N33" s="23">
        <f>'[1]06 DRV'!M22/'[1]06 DRV'!M23</f>
        <v>2.0333333333333332</v>
      </c>
      <c r="O33" s="23">
        <f>'[1]06 DRV'!N22/'[1]06 DRV'!N23</f>
        <v>2.5833333333333335</v>
      </c>
      <c r="P33" s="23">
        <f>'[1]06 DRV'!O22/'[1]06 DRV'!O23</f>
        <v>1.5</v>
      </c>
      <c r="Q33" s="24">
        <f>'[1]06 DRV'!P22/'[1]06 DRV'!P23</f>
        <v>1.72675</v>
      </c>
      <c r="R33" s="25">
        <f>'[1]06 DRV'!Q22/'[1]06 DRV'!Q23</f>
        <v>1.6366666666666667</v>
      </c>
      <c r="S33" s="25">
        <f>'[1]06 DRV'!R22/'[1]06 DRV'!R23</f>
        <v>1.5078571428571428</v>
      </c>
      <c r="T33" s="25">
        <f>'[1]06 DRV'!S22/'[1]06 DRV'!S23</f>
        <v>1.7741666666666667</v>
      </c>
      <c r="U33" s="25">
        <f>'[1]06 DRV'!T22/'[1]06 DRV'!T23</f>
        <v>2.1062500000000002</v>
      </c>
      <c r="V33" s="26">
        <v>1</v>
      </c>
      <c r="W33" s="17">
        <v>4000</v>
      </c>
      <c r="X33" s="27">
        <f>[1]SIAPP!W33</f>
        <v>1.72675</v>
      </c>
      <c r="Y33" s="3"/>
      <c r="Z33" s="3"/>
      <c r="AA33" s="3"/>
    </row>
    <row r="34" spans="1:27" ht="42.75" customHeight="1" x14ac:dyDescent="0.25">
      <c r="A34" s="19" t="s">
        <v>93</v>
      </c>
      <c r="B34" s="21" t="s">
        <v>94</v>
      </c>
      <c r="C34" s="22">
        <v>6</v>
      </c>
      <c r="D34" s="20" t="s">
        <v>34</v>
      </c>
      <c r="E34" s="23">
        <f>'[1]06 DRV'!D24/'[1]06 DRV'!D25</f>
        <v>0.5</v>
      </c>
      <c r="F34" s="23">
        <f>'[1]06 DRV'!E24/'[1]06 DRV'!E25</f>
        <v>0.57788944723618085</v>
      </c>
      <c r="G34" s="23">
        <f>'[1]06 DRV'!F24/'[1]06 DRV'!F25</f>
        <v>0.96602972399150744</v>
      </c>
      <c r="H34" s="23">
        <f>'[1]06 DRV'!G24/'[1]06 DRV'!G25</f>
        <v>0.98399999999999999</v>
      </c>
      <c r="I34" s="23">
        <f>'[1]06 DRV'!H24/'[1]06 DRV'!H25</f>
        <v>0.9580246913580247</v>
      </c>
      <c r="J34" s="23">
        <f>'[1]06 DRV'!I24/'[1]06 DRV'!I25</f>
        <v>0.99250000000000005</v>
      </c>
      <c r="K34" s="23">
        <f>'[1]06 DRV'!J24/'[1]06 DRV'!J25</f>
        <v>0.98518518518518516</v>
      </c>
      <c r="L34" s="23">
        <f>'[1]06 DRV'!K24/'[1]06 DRV'!K25</f>
        <v>0.9733656174334141</v>
      </c>
      <c r="M34" s="23">
        <f>'[1]06 DRV'!L24/'[1]06 DRV'!L25</f>
        <v>0.98447893569844791</v>
      </c>
      <c r="N34" s="23">
        <f>'[1]06 DRV'!M24/'[1]06 DRV'!M25</f>
        <v>0.9389763779527559</v>
      </c>
      <c r="O34" s="23">
        <f>'[1]06 DRV'!N24/'[1]06 DRV'!N25</f>
        <v>0.97342995169082125</v>
      </c>
      <c r="P34" s="23">
        <f>'[1]06 DRV'!O24/'[1]06 DRV'!O25</f>
        <v>0.92</v>
      </c>
      <c r="Q34" s="24">
        <f>'[1]06 DRV'!P24/'[1]06 DRV'!P25</f>
        <v>0.94578737385590239</v>
      </c>
      <c r="R34" s="25">
        <f>'[1]06 DRV'!Q24/'[1]06 DRV'!Q25</f>
        <v>0.81756756756756754</v>
      </c>
      <c r="S34" s="25">
        <f>'[1]06 DRV'!R24/'[1]06 DRV'!R25</f>
        <v>0.97854406130268201</v>
      </c>
      <c r="T34" s="25">
        <f>'[1]06 DRV'!S24/'[1]06 DRV'!S25</f>
        <v>0.98108747044917255</v>
      </c>
      <c r="U34" s="25">
        <f>'[1]06 DRV'!T24/'[1]06 DRV'!T25</f>
        <v>0.95353748680042238</v>
      </c>
      <c r="V34" s="26">
        <v>1</v>
      </c>
      <c r="W34" s="17">
        <v>3500</v>
      </c>
      <c r="X34" s="27">
        <f>[1]SIAPP!W34</f>
        <v>1.1514285714285715</v>
      </c>
      <c r="Y34" s="3"/>
      <c r="Z34" s="3"/>
      <c r="AA34" s="3"/>
    </row>
    <row r="35" spans="1:27" ht="42.75" customHeight="1" x14ac:dyDescent="0.25">
      <c r="A35" s="19" t="s">
        <v>95</v>
      </c>
      <c r="B35" s="29" t="s">
        <v>96</v>
      </c>
      <c r="C35" s="22">
        <v>8</v>
      </c>
      <c r="D35" s="20" t="s">
        <v>97</v>
      </c>
      <c r="E35" s="23">
        <f>('[1]08 DA'!D6+'[1]08 DA'!D7)/('[1]08 DA'!D8+'[1]08 DA'!D9)</f>
        <v>0.18181818181818182</v>
      </c>
      <c r="F35" s="23">
        <f>('[1]08 DA'!E6+'[1]08 DA'!E7)/('[1]08 DA'!E8+'[1]08 DA'!E9)</f>
        <v>0</v>
      </c>
      <c r="G35" s="23" t="e">
        <f>('[1]08 DA'!F6+'[1]08 DA'!F7)/('[1]08 DA'!F8+'[1]08 DA'!F9)</f>
        <v>#DIV/0!</v>
      </c>
      <c r="H35" s="23" t="e">
        <f>('[1]08 DA'!G6+'[1]08 DA'!G7)/('[1]08 DA'!G8+'[1]08 DA'!G9)</f>
        <v>#DIV/0!</v>
      </c>
      <c r="I35" s="23" t="e">
        <f>('[1]08 DA'!H6+'[1]08 DA'!H7)/('[1]08 DA'!H8+'[1]08 DA'!H9)</f>
        <v>#DIV/0!</v>
      </c>
      <c r="J35" s="23" t="e">
        <f>('[1]08 DA'!I6+'[1]08 DA'!I7)/('[1]08 DA'!I8+'[1]08 DA'!I9)</f>
        <v>#DIV/0!</v>
      </c>
      <c r="K35" s="23" t="e">
        <f>('[1]08 DA'!J6+'[1]08 DA'!J7)/('[1]08 DA'!J8+'[1]08 DA'!J9)</f>
        <v>#DIV/0!</v>
      </c>
      <c r="L35" s="23" t="e">
        <f>('[1]08 DA'!K6+'[1]08 DA'!K7)/('[1]08 DA'!K8+'[1]08 DA'!K9)</f>
        <v>#DIV/0!</v>
      </c>
      <c r="M35" s="23" t="e">
        <f>('[1]08 DA'!L6+'[1]08 DA'!L7)/('[1]08 DA'!L8+'[1]08 DA'!L9)</f>
        <v>#DIV/0!</v>
      </c>
      <c r="N35" s="23" t="e">
        <f>('[1]08 DA'!M6+'[1]08 DA'!M7)/('[1]08 DA'!M8+'[1]08 DA'!M9)</f>
        <v>#DIV/0!</v>
      </c>
      <c r="O35" s="23" t="e">
        <f>('[1]08 DA'!N6+'[1]08 DA'!N7)/('[1]08 DA'!N8+'[1]08 DA'!N9)</f>
        <v>#DIV/0!</v>
      </c>
      <c r="P35" s="23" t="e">
        <f>('[1]08 DA'!O6+'[1]08 DA'!O7)/('[1]08 DA'!O8+'[1]08 DA'!O9)</f>
        <v>#DIV/0!</v>
      </c>
      <c r="Q35" s="24">
        <f>('[1]08 DA'!P6+'[1]08 DA'!P7)/('[1]08 DA'!P8+'[1]08 DA'!P9)</f>
        <v>0.96</v>
      </c>
      <c r="R35" s="25">
        <f>('[1]08 DA'!Q6+'[1]08 DA'!Q7)/('[1]08 DA'!Q8+'[1]08 DA'!Q9)</f>
        <v>0.64</v>
      </c>
      <c r="S35" s="25" t="e">
        <f>('[1]08 DA'!R6+'[1]08 DA'!R7)/('[1]08 DA'!R8+'[1]08 DA'!R9)</f>
        <v>#DIV/0!</v>
      </c>
      <c r="T35" s="25" t="e">
        <f>('[1]08 DA'!S6+'[1]08 DA'!S7)/('[1]08 DA'!S8+'[1]08 DA'!S9)</f>
        <v>#DIV/0!</v>
      </c>
      <c r="U35" s="25" t="e">
        <f>('[1]08 DA'!T6+'[1]08 DA'!T7)/('[1]08 DA'!T8+'[1]08 DA'!T9)</f>
        <v>#DIV/0!</v>
      </c>
      <c r="V35" s="26">
        <v>0.25</v>
      </c>
      <c r="W35" s="17">
        <v>48</v>
      </c>
      <c r="X35" s="27">
        <f>[1]SIAPP!W35</f>
        <v>1</v>
      </c>
      <c r="Y35" s="3"/>
      <c r="Z35" s="3"/>
      <c r="AA35" s="3"/>
    </row>
    <row r="36" spans="1:27" ht="42.75" customHeight="1" x14ac:dyDescent="0.25">
      <c r="A36" s="19" t="s">
        <v>98</v>
      </c>
      <c r="B36" s="29" t="s">
        <v>99</v>
      </c>
      <c r="C36" s="22">
        <v>8</v>
      </c>
      <c r="D36" s="20" t="s">
        <v>34</v>
      </c>
      <c r="E36" s="23">
        <f>'[1]08 DA'!D10/'[1]08 DA'!D11</f>
        <v>0</v>
      </c>
      <c r="F36" s="23">
        <f>'[1]08 DA'!E10/'[1]08 DA'!E11</f>
        <v>0</v>
      </c>
      <c r="G36" s="23">
        <f>'[1]08 DA'!F10/'[1]08 DA'!F11</f>
        <v>2</v>
      </c>
      <c r="H36" s="23">
        <f>'[1]08 DA'!G10/'[1]08 DA'!G11</f>
        <v>0</v>
      </c>
      <c r="I36" s="23">
        <f>'[1]08 DA'!H10/'[1]08 DA'!H11</f>
        <v>12</v>
      </c>
      <c r="J36" s="23">
        <f>'[1]08 DA'!I10/'[1]08 DA'!I11</f>
        <v>5</v>
      </c>
      <c r="K36" s="23">
        <f>'[1]08 DA'!J10/'[1]08 DA'!J11</f>
        <v>6</v>
      </c>
      <c r="L36" s="23">
        <f>'[1]08 DA'!K10/'[1]08 DA'!K11</f>
        <v>0</v>
      </c>
      <c r="M36" s="23">
        <f>'[1]08 DA'!L10/'[1]08 DA'!L11</f>
        <v>0</v>
      </c>
      <c r="N36" s="23">
        <f>'[1]08 DA'!M10/'[1]08 DA'!M11</f>
        <v>0</v>
      </c>
      <c r="O36" s="23">
        <f>'[1]08 DA'!N10/'[1]08 DA'!N11</f>
        <v>0</v>
      </c>
      <c r="P36" s="23">
        <f>'[1]08 DA'!O10/'[1]08 DA'!O11</f>
        <v>0</v>
      </c>
      <c r="Q36" s="24">
        <f>'[1]08 DA'!P10/'[1]08 DA'!P11</f>
        <v>2.0833333333333335</v>
      </c>
      <c r="R36" s="25">
        <f>'[1]08 DA'!Q10/'[1]08 DA'!Q11</f>
        <v>0.66666666666666663</v>
      </c>
      <c r="S36" s="25">
        <f>'[1]08 DA'!R10/'[1]08 DA'!R11</f>
        <v>5.666666666666667</v>
      </c>
      <c r="T36" s="25">
        <f>'[1]08 DA'!S10/'[1]08 DA'!S11</f>
        <v>2</v>
      </c>
      <c r="U36" s="25">
        <f>'[1]08 DA'!T10/'[1]08 DA'!T11</f>
        <v>0</v>
      </c>
      <c r="V36" s="26">
        <v>1</v>
      </c>
      <c r="W36" s="17">
        <v>12</v>
      </c>
      <c r="X36" s="27">
        <f>[1]SIAPP!W36</f>
        <v>2.0833333333333335</v>
      </c>
      <c r="Y36" s="3"/>
      <c r="Z36" s="3"/>
      <c r="AA36" s="3"/>
    </row>
    <row r="37" spans="1:27" ht="42.75" customHeight="1" x14ac:dyDescent="0.25">
      <c r="A37" s="19" t="s">
        <v>100</v>
      </c>
      <c r="B37" s="29" t="s">
        <v>101</v>
      </c>
      <c r="C37" s="22">
        <v>8</v>
      </c>
      <c r="D37" s="20" t="s">
        <v>34</v>
      </c>
      <c r="E37" s="23">
        <f>'[1]08 DA'!D12/'[1]08 DA'!D13</f>
        <v>2</v>
      </c>
      <c r="F37" s="23">
        <f>'[1]08 DA'!E12/'[1]08 DA'!E13</f>
        <v>0</v>
      </c>
      <c r="G37" s="23">
        <f>'[1]08 DA'!F12/'[1]08 DA'!F13</f>
        <v>2</v>
      </c>
      <c r="H37" s="23">
        <f>'[1]08 DA'!G12/'[1]08 DA'!G13</f>
        <v>0</v>
      </c>
      <c r="I37" s="23">
        <f>'[1]08 DA'!H12/'[1]08 DA'!H13</f>
        <v>14</v>
      </c>
      <c r="J37" s="23">
        <f>'[1]08 DA'!I12/'[1]08 DA'!I13</f>
        <v>3</v>
      </c>
      <c r="K37" s="23">
        <f>'[1]08 DA'!J12/'[1]08 DA'!J13</f>
        <v>2</v>
      </c>
      <c r="L37" s="23">
        <f>'[1]08 DA'!K12/'[1]08 DA'!K13</f>
        <v>0</v>
      </c>
      <c r="M37" s="23">
        <f>'[1]08 DA'!L12/'[1]08 DA'!L13</f>
        <v>0</v>
      </c>
      <c r="N37" s="23">
        <f>'[1]08 DA'!M12/'[1]08 DA'!M13</f>
        <v>0</v>
      </c>
      <c r="O37" s="23">
        <f>'[1]08 DA'!N12/'[1]08 DA'!N13</f>
        <v>0</v>
      </c>
      <c r="P37" s="23">
        <f>'[1]08 DA'!O12/'[1]08 DA'!O13</f>
        <v>0</v>
      </c>
      <c r="Q37" s="24">
        <f>'[1]08 DA'!P12/'[1]08 DA'!P13</f>
        <v>1.9166666666666667</v>
      </c>
      <c r="R37" s="25">
        <f>'[1]08 DA'!Q12/'[1]08 DA'!Q13</f>
        <v>1.3333333333333333</v>
      </c>
      <c r="S37" s="25">
        <f>'[1]08 DA'!R12/'[1]08 DA'!R13</f>
        <v>5.666666666666667</v>
      </c>
      <c r="T37" s="25">
        <f>'[1]08 DA'!S12/'[1]08 DA'!S13</f>
        <v>0.66666666666666663</v>
      </c>
      <c r="U37" s="25">
        <f>'[1]08 DA'!T12/'[1]08 DA'!T13</f>
        <v>0</v>
      </c>
      <c r="V37" s="26">
        <v>1</v>
      </c>
      <c r="W37" s="17">
        <v>12</v>
      </c>
      <c r="X37" s="27">
        <f>[1]SIAPP!W37</f>
        <v>1.9166666666666667</v>
      </c>
      <c r="Y37" s="3"/>
      <c r="Z37" s="3"/>
      <c r="AA37" s="3"/>
    </row>
    <row r="38" spans="1:27" ht="58.5" customHeight="1" x14ac:dyDescent="0.25">
      <c r="A38" s="19" t="s">
        <v>102</v>
      </c>
      <c r="B38" s="30" t="s">
        <v>103</v>
      </c>
      <c r="C38" s="22">
        <v>5</v>
      </c>
      <c r="D38" s="20" t="s">
        <v>34</v>
      </c>
      <c r="E38" s="23">
        <f>'[1]05 DFA'!D7/'[1]05 DFA'!D8</f>
        <v>1</v>
      </c>
      <c r="F38" s="23">
        <f>'[1]05 DFA'!E7/'[1]05 DFA'!E8</f>
        <v>1</v>
      </c>
      <c r="G38" s="23">
        <f>'[1]05 DFA'!F7/'[1]05 DFA'!F8</f>
        <v>1</v>
      </c>
      <c r="H38" s="23">
        <f>'[1]05 DFA'!G7/'[1]05 DFA'!G8</f>
        <v>1</v>
      </c>
      <c r="I38" s="23">
        <f>'[1]05 DFA'!H7/'[1]05 DFA'!H8</f>
        <v>1</v>
      </c>
      <c r="J38" s="23">
        <f>'[1]05 DFA'!I7/'[1]05 DFA'!I8</f>
        <v>1</v>
      </c>
      <c r="K38" s="23">
        <f>'[1]05 DFA'!J7/'[1]05 DFA'!J8</f>
        <v>1</v>
      </c>
      <c r="L38" s="23">
        <f>'[1]05 DFA'!K7/'[1]05 DFA'!K8</f>
        <v>1</v>
      </c>
      <c r="M38" s="23">
        <f>'[1]05 DFA'!L7/'[1]05 DFA'!L8</f>
        <v>1</v>
      </c>
      <c r="N38" s="23">
        <f>'[1]05 DFA'!M7/'[1]05 DFA'!M8</f>
        <v>1</v>
      </c>
      <c r="O38" s="23">
        <f>'[1]05 DFA'!N7/'[1]05 DFA'!N8</f>
        <v>1</v>
      </c>
      <c r="P38" s="23">
        <f>'[1]05 DFA'!O7/'[1]05 DFA'!O8</f>
        <v>1</v>
      </c>
      <c r="Q38" s="24">
        <f>'[1]05 DFA'!P7/'[1]05 DFA'!P8</f>
        <v>1</v>
      </c>
      <c r="R38" s="25">
        <f>'[1]05 DFA'!Q7/'[1]05 DFA'!Q8</f>
        <v>1</v>
      </c>
      <c r="S38" s="25">
        <f>'[1]05 DFA'!R7/'[1]05 DFA'!R8</f>
        <v>1</v>
      </c>
      <c r="T38" s="25">
        <f>'[1]05 DFA'!S7/'[1]05 DFA'!S8</f>
        <v>1</v>
      </c>
      <c r="U38" s="25">
        <f>'[1]05 DFA'!T7/'[1]05 DFA'!T8</f>
        <v>1</v>
      </c>
      <c r="V38" s="26">
        <v>1</v>
      </c>
      <c r="W38" s="17">
        <v>700</v>
      </c>
      <c r="X38" s="27">
        <f>[1]SIAPP!W38</f>
        <v>1.4128571428571428</v>
      </c>
      <c r="Y38" s="3"/>
      <c r="Z38" s="3"/>
      <c r="AA38" s="3"/>
    </row>
    <row r="39" spans="1:27" ht="42.75" customHeight="1" x14ac:dyDescent="0.25">
      <c r="A39" s="19" t="s">
        <v>104</v>
      </c>
      <c r="B39" s="30" t="s">
        <v>105</v>
      </c>
      <c r="C39" s="22">
        <v>5</v>
      </c>
      <c r="D39" s="20" t="s">
        <v>34</v>
      </c>
      <c r="E39" s="23">
        <f>'[1]05 DFA'!D9/'[1]05 DFA'!D10</f>
        <v>0.90769230769230769</v>
      </c>
      <c r="F39" s="23">
        <f>'[1]05 DFA'!E9/'[1]05 DFA'!E10</f>
        <v>1.3357142857142856</v>
      </c>
      <c r="G39" s="23">
        <f>'[1]05 DFA'!F9/'[1]05 DFA'!F10</f>
        <v>1.52</v>
      </c>
      <c r="H39" s="23">
        <f>'[1]05 DFA'!G9/'[1]05 DFA'!G10</f>
        <v>1.2733333333333334</v>
      </c>
      <c r="I39" s="23">
        <f>'[1]05 DFA'!H9/'[1]05 DFA'!H10</f>
        <v>1.4058823529411764</v>
      </c>
      <c r="J39" s="23">
        <f>'[1]05 DFA'!I9/'[1]05 DFA'!I10</f>
        <v>1.4235294117647059</v>
      </c>
      <c r="K39" s="23">
        <f>'[1]05 DFA'!J9/'[1]05 DFA'!J10</f>
        <v>1.425</v>
      </c>
      <c r="L39" s="23">
        <f>'[1]05 DFA'!K9/'[1]05 DFA'!K10</f>
        <v>1.58125</v>
      </c>
      <c r="M39" s="23">
        <f>'[1]05 DFA'!L9/'[1]05 DFA'!L10</f>
        <v>1.74</v>
      </c>
      <c r="N39" s="23">
        <f>'[1]05 DFA'!M9/'[1]05 DFA'!M10</f>
        <v>2.0533333333333332</v>
      </c>
      <c r="O39" s="23">
        <f>'[1]05 DFA'!N9/'[1]05 DFA'!N10</f>
        <v>1.7142857142857142</v>
      </c>
      <c r="P39" s="23">
        <f>'[1]05 DFA'!O9/'[1]05 DFA'!O10</f>
        <v>0.3</v>
      </c>
      <c r="Q39" s="24">
        <f>'[1]05 DFA'!P9/'[1]05 DFA'!P10</f>
        <v>1.4077777777777778</v>
      </c>
      <c r="R39" s="25">
        <f>'[1]05 DFA'!Q9/'[1]05 DFA'!Q10</f>
        <v>1.269047619047619</v>
      </c>
      <c r="S39" s="25">
        <f>'[1]05 DFA'!R9/'[1]05 DFA'!R10</f>
        <v>1.3714285714285714</v>
      </c>
      <c r="T39" s="25">
        <f>'[1]05 DFA'!S9/'[1]05 DFA'!S10</f>
        <v>1.5787234042553191</v>
      </c>
      <c r="U39" s="25">
        <f>'[1]05 DFA'!T9/'[1]05 DFA'!T10</f>
        <v>1.3976190476190475</v>
      </c>
      <c r="V39" s="26">
        <v>1</v>
      </c>
      <c r="W39" s="17">
        <v>1800</v>
      </c>
      <c r="X39" s="27">
        <f>[1]SIAPP!W39</f>
        <v>1.4077777777777778</v>
      </c>
      <c r="Y39" s="3"/>
      <c r="Z39" s="3"/>
      <c r="AA39" s="3"/>
    </row>
    <row r="40" spans="1:27" ht="42.75" customHeight="1" x14ac:dyDescent="0.25">
      <c r="A40" s="19" t="s">
        <v>106</v>
      </c>
      <c r="B40" s="30" t="s">
        <v>107</v>
      </c>
      <c r="C40" s="22">
        <v>5</v>
      </c>
      <c r="D40" s="20" t="s">
        <v>34</v>
      </c>
      <c r="E40" s="23">
        <f>'[1]05 DFA'!D11/'[1]05 DFA'!D12</f>
        <v>10</v>
      </c>
      <c r="F40" s="23">
        <f>'[1]05 DFA'!E11/'[1]05 DFA'!E12</f>
        <v>4</v>
      </c>
      <c r="G40" s="23">
        <f>'[1]05 DFA'!F11/'[1]05 DFA'!F12</f>
        <v>5.666666666666667</v>
      </c>
      <c r="H40" s="23">
        <f>'[1]05 DFA'!G11/'[1]05 DFA'!G12</f>
        <v>3.6666666666666665</v>
      </c>
      <c r="I40" s="23">
        <f>'[1]05 DFA'!H11/'[1]05 DFA'!H12</f>
        <v>0</v>
      </c>
      <c r="J40" s="23">
        <f>'[1]05 DFA'!I11/'[1]05 DFA'!I12</f>
        <v>0</v>
      </c>
      <c r="K40" s="23">
        <f>'[1]05 DFA'!J11/'[1]05 DFA'!J12</f>
        <v>0</v>
      </c>
      <c r="L40" s="23">
        <f>'[1]05 DFA'!K11/'[1]05 DFA'!K12</f>
        <v>0.33333333333333331</v>
      </c>
      <c r="M40" s="23">
        <f>'[1]05 DFA'!L11/'[1]05 DFA'!L12</f>
        <v>0</v>
      </c>
      <c r="N40" s="23">
        <f>'[1]05 DFA'!M11/'[1]05 DFA'!M12</f>
        <v>0</v>
      </c>
      <c r="O40" s="23">
        <f>'[1]05 DFA'!N11/'[1]05 DFA'!N12</f>
        <v>0</v>
      </c>
      <c r="P40" s="23">
        <f>'[1]05 DFA'!O11/'[1]05 DFA'!O12</f>
        <v>0</v>
      </c>
      <c r="Q40" s="24">
        <f>'[1]05 DFA'!P11/'[1]05 DFA'!P12</f>
        <v>1.4571428571428571</v>
      </c>
      <c r="R40" s="25">
        <f>'[1]05 DFA'!Q11/'[1]05 DFA'!Q12</f>
        <v>5.5714285714285712</v>
      </c>
      <c r="S40" s="25">
        <f>'[1]05 DFA'!R11/'[1]05 DFA'!R12</f>
        <v>1.2222222222222223</v>
      </c>
      <c r="T40" s="25">
        <f>'[1]05 DFA'!S11/'[1]05 DFA'!S12</f>
        <v>0.1</v>
      </c>
      <c r="U40" s="25">
        <f>'[1]05 DFA'!T11/'[1]05 DFA'!T12</f>
        <v>0</v>
      </c>
      <c r="V40" s="26">
        <v>1</v>
      </c>
      <c r="W40" s="17">
        <v>35</v>
      </c>
      <c r="X40" s="27">
        <f>[1]SIAPP!W40</f>
        <v>1.4571428571428571</v>
      </c>
      <c r="Y40" s="3"/>
      <c r="Z40" s="3"/>
      <c r="AA40" s="3"/>
    </row>
    <row r="41" spans="1:27" ht="42.75" customHeight="1" x14ac:dyDescent="0.25">
      <c r="A41" s="19" t="s">
        <v>108</v>
      </c>
      <c r="B41" s="31" t="s">
        <v>109</v>
      </c>
      <c r="C41" s="19">
        <v>5</v>
      </c>
      <c r="D41" s="20" t="s">
        <v>110</v>
      </c>
      <c r="E41" s="23">
        <f>('[1]05 DFA'!D13+'[1]05 DFA'!D14+'[1]05 DFA'!D15)/('[1]05 DFA'!D16+'[1]05 DFA'!D17+'[1]05 DFA'!D18)</f>
        <v>1</v>
      </c>
      <c r="F41" s="23">
        <f>('[1]05 DFA'!E13+'[1]05 DFA'!E14+'[1]05 DFA'!E15)/('[1]05 DFA'!E16+'[1]05 DFA'!E17+'[1]05 DFA'!E18)</f>
        <v>1</v>
      </c>
      <c r="G41" s="23">
        <f>('[1]05 DFA'!F13+'[1]05 DFA'!F14+'[1]05 DFA'!F15)/('[1]05 DFA'!F16+'[1]05 DFA'!F17+'[1]05 DFA'!F18)</f>
        <v>1</v>
      </c>
      <c r="H41" s="23">
        <f>('[1]05 DFA'!G13+'[1]05 DFA'!G14+'[1]05 DFA'!G15)/('[1]05 DFA'!G16+'[1]05 DFA'!G17+'[1]05 DFA'!G18)</f>
        <v>1</v>
      </c>
      <c r="I41" s="23">
        <f>('[1]05 DFA'!H13+'[1]05 DFA'!H14+'[1]05 DFA'!H15)/('[1]05 DFA'!H16+'[1]05 DFA'!H17+'[1]05 DFA'!H18)</f>
        <v>1</v>
      </c>
      <c r="J41" s="23">
        <f>('[1]05 DFA'!I13+'[1]05 DFA'!I14+'[1]05 DFA'!I15)/('[1]05 DFA'!I16+'[1]05 DFA'!I17+'[1]05 DFA'!I18)</f>
        <v>1</v>
      </c>
      <c r="K41" s="23">
        <f>('[1]05 DFA'!J13+'[1]05 DFA'!J14+'[1]05 DFA'!J15)/('[1]05 DFA'!J16+'[1]05 DFA'!J17+'[1]05 DFA'!J18)</f>
        <v>1</v>
      </c>
      <c r="L41" s="23">
        <f>('[1]05 DFA'!K13+'[1]05 DFA'!K14+'[1]05 DFA'!K15)/('[1]05 DFA'!K16+'[1]05 DFA'!K17+'[1]05 DFA'!K18)</f>
        <v>1</v>
      </c>
      <c r="M41" s="23">
        <f>('[1]05 DFA'!L13+'[1]05 DFA'!L14+'[1]05 DFA'!L15)/('[1]05 DFA'!L16+'[1]05 DFA'!L17+'[1]05 DFA'!L18)</f>
        <v>1</v>
      </c>
      <c r="N41" s="23">
        <f>('[1]05 DFA'!M13+'[1]05 DFA'!M14+'[1]05 DFA'!M15)/('[1]05 DFA'!M16+'[1]05 DFA'!M17+'[1]05 DFA'!M18)</f>
        <v>1</v>
      </c>
      <c r="O41" s="23">
        <f>('[1]05 DFA'!N13+'[1]05 DFA'!N14+'[1]05 DFA'!N15)/('[1]05 DFA'!N16+'[1]05 DFA'!N17+'[1]05 DFA'!N18)</f>
        <v>1</v>
      </c>
      <c r="P41" s="23">
        <f>('[1]05 DFA'!O13+'[1]05 DFA'!O14+'[1]05 DFA'!O15)/('[1]05 DFA'!O16+'[1]05 DFA'!O17+'[1]05 DFA'!O18)</f>
        <v>1</v>
      </c>
      <c r="Q41" s="24">
        <f>('[1]05 DFA'!P13+'[1]05 DFA'!P14+'[1]05 DFA'!P15)/('[1]05 DFA'!P16+'[1]05 DFA'!P17+'[1]05 DFA'!P18)</f>
        <v>1</v>
      </c>
      <c r="R41" s="25">
        <f>('[1]05 DFA'!Q13+'[1]05 DFA'!Q14+'[1]05 DFA'!Q15)/('[1]05 DFA'!Q16+'[1]05 DFA'!Q17+'[1]05 DFA'!Q18)</f>
        <v>1</v>
      </c>
      <c r="S41" s="25">
        <f>('[1]05 DFA'!R13+'[1]05 DFA'!R14+'[1]05 DFA'!R15)/('[1]05 DFA'!R16+'[1]05 DFA'!R17+'[1]05 DFA'!R18)</f>
        <v>1</v>
      </c>
      <c r="T41" s="25">
        <f>('[1]05 DFA'!S13+'[1]05 DFA'!S14+'[1]05 DFA'!S15)/('[1]05 DFA'!S16+'[1]05 DFA'!S17+'[1]05 DFA'!S18)</f>
        <v>1</v>
      </c>
      <c r="U41" s="25">
        <f>('[1]05 DFA'!T13+'[1]05 DFA'!T14+'[1]05 DFA'!T15)/('[1]05 DFA'!T16+'[1]05 DFA'!T17+'[1]05 DFA'!T18)</f>
        <v>1</v>
      </c>
      <c r="V41" s="26">
        <v>1</v>
      </c>
      <c r="W41" s="17">
        <v>800</v>
      </c>
      <c r="X41" s="27">
        <f>[1]SIAPP!W41</f>
        <v>1.63625</v>
      </c>
      <c r="Y41" s="3"/>
      <c r="Z41" s="3"/>
      <c r="AA41" s="3"/>
    </row>
    <row r="42" spans="1:27" ht="54.75" customHeight="1" x14ac:dyDescent="0.25">
      <c r="A42" s="22" t="s">
        <v>111</v>
      </c>
      <c r="B42" s="32" t="s">
        <v>112</v>
      </c>
      <c r="C42" s="33">
        <v>5</v>
      </c>
      <c r="D42" s="20" t="s">
        <v>34</v>
      </c>
      <c r="E42" s="34">
        <f>'[1]05 DFA'!D19/'[1]05 DFA'!D20</f>
        <v>1.7666666666666666</v>
      </c>
      <c r="F42" s="34">
        <f>'[1]05 DFA'!E19/'[1]05 DFA'!E20</f>
        <v>1.0625</v>
      </c>
      <c r="G42" s="34">
        <f>'[1]05 DFA'!F19/'[1]05 DFA'!F20</f>
        <v>0.84</v>
      </c>
      <c r="H42" s="34">
        <f>'[1]05 DFA'!G19/'[1]05 DFA'!G20</f>
        <v>0.64</v>
      </c>
      <c r="I42" s="34">
        <f>'[1]05 DFA'!H19/'[1]05 DFA'!H20</f>
        <v>0.78333333333333333</v>
      </c>
      <c r="J42" s="34">
        <f>'[1]05 DFA'!I19/'[1]05 DFA'!I20</f>
        <v>0.52142857142857146</v>
      </c>
      <c r="K42" s="34">
        <f>'[1]05 DFA'!J19/'[1]05 DFA'!J20</f>
        <v>0.68333333333333335</v>
      </c>
      <c r="L42" s="34">
        <f>'[1]05 DFA'!K19/'[1]05 DFA'!K20</f>
        <v>1.03</v>
      </c>
      <c r="M42" s="34">
        <f>'[1]05 DFA'!L19/'[1]05 DFA'!L20</f>
        <v>1.1399999999999999</v>
      </c>
      <c r="N42" s="34">
        <f>'[1]05 DFA'!M19/'[1]05 DFA'!M20</f>
        <v>1.1200000000000001</v>
      </c>
      <c r="O42" s="34">
        <f>'[1]05 DFA'!N19/'[1]05 DFA'!N20</f>
        <v>1.2625</v>
      </c>
      <c r="P42" s="34">
        <f>'[1]05 DFA'!O19/'[1]05 DFA'!O20</f>
        <v>0.36666666666666664</v>
      </c>
      <c r="Q42" s="35">
        <f>'[1]05 DFA'!P19/'[1]05 DFA'!P20</f>
        <v>0.88727272727272732</v>
      </c>
      <c r="R42" s="25">
        <f>'[1]05 DFA'!Q19/'[1]05 DFA'!Q20</f>
        <v>1.0571428571428572</v>
      </c>
      <c r="S42" s="25">
        <f>'[1]05 DFA'!R19/'[1]05 DFA'!R20</f>
        <v>0.64166666666666672</v>
      </c>
      <c r="T42" s="25">
        <f>'[1]05 DFA'!S19/'[1]05 DFA'!S20</f>
        <v>0.93437499999999996</v>
      </c>
      <c r="U42" s="25">
        <f>'[1]05 DFA'!T19/'[1]05 DFA'!T20</f>
        <v>1.0666666666666667</v>
      </c>
      <c r="V42" s="36">
        <v>1</v>
      </c>
      <c r="W42" s="17">
        <v>1100</v>
      </c>
      <c r="X42" s="27">
        <f>[1]SIAPP!W42</f>
        <v>0.88727272727272732</v>
      </c>
      <c r="Y42" s="3"/>
      <c r="Z42" s="3"/>
      <c r="AA42" s="3"/>
    </row>
    <row r="43" spans="1:27" ht="15.75" customHeight="1" x14ac:dyDescent="0.25">
      <c r="A43" s="37"/>
      <c r="B43" s="38"/>
      <c r="C43" s="39"/>
      <c r="D43" s="40"/>
      <c r="E43" s="37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41"/>
      <c r="W43" s="37"/>
      <c r="X43" s="37"/>
      <c r="Y43" s="3"/>
      <c r="Z43" s="3"/>
      <c r="AA43" s="3"/>
    </row>
    <row r="44" spans="1:27" ht="15.75" customHeight="1" x14ac:dyDescent="0.25">
      <c r="A44" s="37"/>
      <c r="B44" s="38"/>
      <c r="C44" s="39"/>
      <c r="D44" s="40"/>
      <c r="E44" s="37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41"/>
      <c r="W44" s="37"/>
      <c r="X44" s="37"/>
      <c r="Y44" s="3"/>
      <c r="Z44" s="3"/>
      <c r="AA44" s="3"/>
    </row>
    <row r="45" spans="1:27" ht="15.75" customHeight="1" x14ac:dyDescent="0.25">
      <c r="A45" s="37"/>
      <c r="B45" s="38"/>
      <c r="C45" s="39"/>
      <c r="D45" s="40"/>
      <c r="E45" s="37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41"/>
      <c r="W45" s="37"/>
      <c r="X45" s="37"/>
      <c r="Y45" s="3"/>
      <c r="Z45" s="3"/>
      <c r="AA45" s="3"/>
    </row>
    <row r="46" spans="1:27" ht="15.75" customHeight="1" x14ac:dyDescent="0.25">
      <c r="A46" s="37"/>
      <c r="B46" s="38"/>
      <c r="C46" s="39"/>
      <c r="D46" s="40"/>
      <c r="E46" s="37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41"/>
      <c r="W46" s="37"/>
      <c r="X46" s="37"/>
      <c r="Y46" s="3"/>
      <c r="Z46" s="3"/>
      <c r="AA46" s="3"/>
    </row>
    <row r="47" spans="1:27" ht="15.75" customHeight="1" x14ac:dyDescent="0.25">
      <c r="A47" s="37"/>
      <c r="B47" s="38"/>
      <c r="C47" s="39"/>
      <c r="D47" s="40"/>
      <c r="E47" s="37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41"/>
      <c r="W47" s="37"/>
      <c r="X47" s="37"/>
      <c r="Y47" s="3"/>
      <c r="Z47" s="3"/>
      <c r="AA47" s="3"/>
    </row>
    <row r="48" spans="1:27" ht="15.75" customHeight="1" x14ac:dyDescent="0.25">
      <c r="A48" s="37"/>
      <c r="B48" s="38"/>
      <c r="C48" s="39"/>
      <c r="D48" s="40"/>
      <c r="E48" s="37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41"/>
      <c r="W48" s="37"/>
      <c r="X48" s="37"/>
      <c r="Y48" s="3"/>
      <c r="Z48" s="3"/>
      <c r="AA48" s="3"/>
    </row>
    <row r="49" spans="1:27" ht="15.75" customHeight="1" x14ac:dyDescent="0.25">
      <c r="A49" s="37"/>
      <c r="B49" s="38"/>
      <c r="C49" s="39"/>
      <c r="D49" s="40"/>
      <c r="E49" s="37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41"/>
      <c r="W49" s="37"/>
      <c r="X49" s="37"/>
      <c r="Y49" s="3"/>
      <c r="Z49" s="3"/>
      <c r="AA49" s="3"/>
    </row>
    <row r="50" spans="1:27" ht="15.75" customHeight="1" x14ac:dyDescent="0.25">
      <c r="A50" s="40"/>
      <c r="B50" s="42"/>
      <c r="C50" s="43"/>
      <c r="D50" s="40"/>
      <c r="E50" s="37"/>
      <c r="F50" s="37"/>
      <c r="G50" s="37"/>
      <c r="H50" s="37"/>
      <c r="I50" s="39"/>
      <c r="J50" s="39"/>
      <c r="K50" s="39"/>
      <c r="L50" s="37"/>
      <c r="M50" s="39"/>
      <c r="N50" s="39"/>
      <c r="O50" s="39"/>
      <c r="P50" s="39"/>
      <c r="Q50" s="39"/>
      <c r="R50" s="39"/>
      <c r="S50" s="39"/>
      <c r="T50" s="39"/>
      <c r="U50" s="39"/>
      <c r="V50" s="41"/>
      <c r="W50" s="37"/>
      <c r="X50" s="37"/>
      <c r="Y50" s="3"/>
      <c r="Z50" s="3"/>
      <c r="AA50" s="3"/>
    </row>
    <row r="51" spans="1:27" ht="15.75" customHeight="1" x14ac:dyDescent="0.25">
      <c r="A51" s="3"/>
      <c r="B51" s="44"/>
      <c r="C51" s="45"/>
      <c r="D51" s="39"/>
      <c r="E51" s="53" t="s">
        <v>113</v>
      </c>
      <c r="F51" s="53"/>
      <c r="G51" s="53"/>
      <c r="H51" s="53"/>
      <c r="I51" s="39"/>
      <c r="J51" s="39"/>
      <c r="K51" s="39"/>
      <c r="L51" s="37"/>
      <c r="M51" s="54" t="s">
        <v>115</v>
      </c>
      <c r="N51" s="54"/>
      <c r="O51" s="54"/>
      <c r="P51" s="54"/>
      <c r="Q51" s="39"/>
      <c r="R51" s="39"/>
      <c r="S51" s="39"/>
      <c r="T51" s="39"/>
      <c r="U51" s="39"/>
      <c r="V51" s="41"/>
      <c r="W51" s="37"/>
      <c r="X51" s="37"/>
      <c r="Y51" s="3"/>
      <c r="Z51" s="3"/>
      <c r="AA51" s="3"/>
    </row>
    <row r="52" spans="1:27" ht="15.75" customHeight="1" x14ac:dyDescent="0.25">
      <c r="A52" s="3"/>
      <c r="B52" s="44"/>
      <c r="C52" s="45"/>
      <c r="D52" s="39"/>
      <c r="E52" s="52" t="s">
        <v>114</v>
      </c>
      <c r="F52" s="52"/>
      <c r="G52" s="52"/>
      <c r="H52" s="52"/>
      <c r="I52" s="39"/>
      <c r="J52" s="39"/>
      <c r="K52" s="39"/>
      <c r="L52" s="37"/>
      <c r="M52" s="55" t="s">
        <v>116</v>
      </c>
      <c r="N52" s="55"/>
      <c r="O52" s="55"/>
      <c r="P52" s="55"/>
      <c r="Q52" s="39"/>
      <c r="R52" s="39"/>
      <c r="S52" s="39"/>
      <c r="T52" s="39"/>
      <c r="U52" s="39"/>
      <c r="V52" s="41"/>
      <c r="W52" s="37"/>
      <c r="X52" s="37"/>
      <c r="Y52" s="3"/>
      <c r="Z52" s="3"/>
      <c r="AA52" s="3"/>
    </row>
    <row r="53" spans="1:27" ht="15.75" customHeight="1" x14ac:dyDescent="0.25">
      <c r="A53" s="3"/>
      <c r="B53" s="44"/>
      <c r="C53" s="45"/>
      <c r="D53" s="39"/>
      <c r="E53" s="52"/>
      <c r="F53" s="52"/>
      <c r="G53" s="52"/>
      <c r="H53" s="52"/>
      <c r="I53" s="39"/>
      <c r="J53" s="39"/>
      <c r="K53" s="39"/>
      <c r="L53" s="37"/>
      <c r="M53" s="55"/>
      <c r="N53" s="55"/>
      <c r="O53" s="55"/>
      <c r="P53" s="55"/>
      <c r="Q53" s="39"/>
      <c r="R53" s="39"/>
      <c r="S53" s="39"/>
      <c r="T53" s="39"/>
      <c r="U53" s="39"/>
      <c r="V53" s="41"/>
      <c r="W53" s="37"/>
      <c r="X53" s="37"/>
      <c r="Y53" s="3"/>
      <c r="Z53" s="3"/>
      <c r="AA53" s="3"/>
    </row>
    <row r="54" spans="1:27" ht="15.75" customHeight="1" x14ac:dyDescent="0.25">
      <c r="A54" s="3"/>
      <c r="B54" s="44"/>
      <c r="C54" s="45"/>
      <c r="D54" s="39"/>
      <c r="E54" s="37"/>
      <c r="F54" s="37"/>
      <c r="G54" s="37"/>
      <c r="H54" s="37"/>
      <c r="I54" s="39"/>
      <c r="J54" s="39"/>
      <c r="K54" s="39"/>
      <c r="L54" s="37"/>
      <c r="M54" s="39"/>
      <c r="N54" s="39"/>
      <c r="O54" s="39"/>
      <c r="P54" s="39"/>
      <c r="Q54" s="39"/>
      <c r="R54" s="39"/>
      <c r="S54" s="39"/>
      <c r="T54" s="39"/>
      <c r="U54" s="39"/>
      <c r="V54" s="41"/>
      <c r="W54" s="37"/>
      <c r="X54" s="37"/>
      <c r="Y54" s="3"/>
      <c r="Z54" s="3"/>
      <c r="AA54" s="3"/>
    </row>
    <row r="55" spans="1:27" ht="15.75" customHeight="1" x14ac:dyDescent="0.25">
      <c r="A55" s="3"/>
      <c r="B55" s="44"/>
      <c r="C55" s="45"/>
      <c r="D55" s="39"/>
      <c r="E55" s="37"/>
      <c r="F55" s="37"/>
      <c r="G55" s="37"/>
      <c r="H55" s="37"/>
      <c r="I55" s="39"/>
      <c r="J55" s="39"/>
      <c r="K55" s="39"/>
      <c r="L55" s="37"/>
      <c r="M55" s="39"/>
      <c r="N55" s="39"/>
      <c r="O55" s="39"/>
      <c r="P55" s="39"/>
      <c r="Q55" s="39"/>
      <c r="R55" s="39"/>
      <c r="S55" s="39"/>
      <c r="T55" s="39"/>
      <c r="U55" s="39"/>
      <c r="V55" s="41"/>
      <c r="W55" s="37"/>
      <c r="X55" s="37"/>
      <c r="Y55" s="3"/>
      <c r="Z55" s="3"/>
      <c r="AA55" s="3"/>
    </row>
    <row r="56" spans="1:27" ht="15.75" customHeight="1" x14ac:dyDescent="0.25">
      <c r="A56" s="3"/>
      <c r="B56" s="44"/>
      <c r="C56" s="45"/>
      <c r="D56" s="39"/>
      <c r="E56" s="37"/>
      <c r="F56" s="37"/>
      <c r="G56" s="37"/>
      <c r="H56" s="37"/>
      <c r="I56" s="39"/>
      <c r="J56" s="39"/>
      <c r="K56" s="39"/>
      <c r="L56" s="37"/>
      <c r="M56" s="39"/>
      <c r="N56" s="39"/>
      <c r="O56" s="39"/>
      <c r="P56" s="39"/>
      <c r="Q56" s="39"/>
      <c r="R56" s="39"/>
      <c r="S56" s="39"/>
      <c r="T56" s="39"/>
      <c r="U56" s="39"/>
      <c r="V56" s="41"/>
      <c r="W56" s="37"/>
      <c r="X56" s="37"/>
      <c r="Y56" s="3"/>
      <c r="Z56" s="3"/>
      <c r="AA56" s="3"/>
    </row>
    <row r="57" spans="1:27" ht="15.75" customHeight="1" x14ac:dyDescent="0.25">
      <c r="A57" s="3"/>
      <c r="B57" s="44"/>
      <c r="C57" s="45"/>
      <c r="D57" s="39"/>
      <c r="E57" s="37"/>
      <c r="F57" s="37"/>
      <c r="G57" s="37"/>
      <c r="H57" s="37"/>
      <c r="I57" s="39"/>
      <c r="J57" s="39"/>
      <c r="K57" s="39"/>
      <c r="L57" s="37"/>
      <c r="M57" s="39"/>
      <c r="N57" s="39"/>
      <c r="O57" s="39"/>
      <c r="P57" s="39"/>
      <c r="Q57" s="39"/>
      <c r="R57" s="39"/>
      <c r="S57" s="39"/>
      <c r="T57" s="39"/>
      <c r="U57" s="39"/>
      <c r="V57" s="41"/>
      <c r="W57" s="37"/>
      <c r="X57" s="37"/>
      <c r="Y57" s="3"/>
      <c r="Z57" s="3"/>
      <c r="AA57" s="3"/>
    </row>
    <row r="58" spans="1:27" ht="15.75" customHeight="1" x14ac:dyDescent="0.25">
      <c r="A58" s="3"/>
      <c r="B58" s="44"/>
      <c r="C58" s="45"/>
      <c r="D58" s="39"/>
      <c r="E58" s="37"/>
      <c r="F58" s="37"/>
      <c r="G58" s="37"/>
      <c r="H58" s="37"/>
      <c r="I58" s="39"/>
      <c r="J58" s="39"/>
      <c r="K58" s="39"/>
      <c r="L58" s="37"/>
      <c r="M58" s="39"/>
      <c r="N58" s="39"/>
      <c r="O58" s="39"/>
      <c r="P58" s="39"/>
      <c r="Q58" s="39"/>
      <c r="R58" s="39"/>
      <c r="S58" s="39"/>
      <c r="T58" s="39"/>
      <c r="U58" s="39"/>
      <c r="V58" s="41"/>
      <c r="W58" s="37"/>
      <c r="X58" s="37"/>
      <c r="Y58" s="3"/>
      <c r="Z58" s="3"/>
      <c r="AA58" s="3"/>
    </row>
    <row r="59" spans="1:27" ht="15.75" customHeight="1" x14ac:dyDescent="0.25">
      <c r="A59" s="3"/>
      <c r="B59" s="44"/>
      <c r="C59" s="45"/>
      <c r="D59" s="39"/>
      <c r="E59" s="37"/>
      <c r="F59" s="37"/>
      <c r="G59" s="37"/>
      <c r="H59" s="37"/>
      <c r="I59" s="39"/>
      <c r="J59" s="39"/>
      <c r="K59" s="39"/>
      <c r="L59" s="37"/>
      <c r="M59" s="39"/>
      <c r="N59" s="39"/>
      <c r="O59" s="39"/>
      <c r="P59" s="39"/>
      <c r="Q59" s="39"/>
      <c r="R59" s="39"/>
      <c r="S59" s="39"/>
      <c r="T59" s="39"/>
      <c r="U59" s="39"/>
      <c r="V59" s="41"/>
      <c r="W59" s="37"/>
      <c r="X59" s="37"/>
      <c r="Y59" s="3"/>
      <c r="Z59" s="3"/>
      <c r="AA59" s="3"/>
    </row>
    <row r="60" spans="1:27" ht="15.75" customHeight="1" x14ac:dyDescent="0.25">
      <c r="A60" s="3"/>
      <c r="B60" s="44"/>
      <c r="C60" s="45"/>
      <c r="D60" s="39"/>
      <c r="E60" s="37"/>
      <c r="F60" s="37"/>
      <c r="G60" s="37"/>
      <c r="H60" s="37"/>
      <c r="I60" s="39"/>
      <c r="J60" s="39"/>
      <c r="K60" s="39"/>
      <c r="L60" s="37"/>
      <c r="M60" s="39"/>
      <c r="N60" s="39"/>
      <c r="O60" s="39"/>
      <c r="P60" s="39"/>
      <c r="Q60" s="39"/>
      <c r="R60" s="39"/>
      <c r="S60" s="39"/>
      <c r="T60" s="39"/>
      <c r="U60" s="39"/>
      <c r="V60" s="41"/>
      <c r="W60" s="37"/>
      <c r="X60" s="37"/>
      <c r="Y60" s="3"/>
      <c r="Z60" s="3"/>
      <c r="AA60" s="3"/>
    </row>
    <row r="61" spans="1:27" ht="15.75" customHeight="1" x14ac:dyDescent="0.25">
      <c r="A61" s="3"/>
      <c r="B61" s="44"/>
      <c r="C61" s="45"/>
      <c r="D61" s="39"/>
      <c r="E61" s="37"/>
      <c r="F61" s="37"/>
      <c r="G61" s="37"/>
      <c r="H61" s="37"/>
      <c r="I61" s="39"/>
      <c r="J61" s="39"/>
      <c r="K61" s="39"/>
      <c r="L61" s="37"/>
      <c r="M61" s="39"/>
      <c r="N61" s="39"/>
      <c r="O61" s="39"/>
      <c r="P61" s="39"/>
      <c r="Q61" s="39"/>
      <c r="R61" s="39"/>
      <c r="S61" s="39"/>
      <c r="T61" s="39"/>
      <c r="U61" s="39"/>
      <c r="V61" s="41"/>
      <c r="W61" s="37"/>
      <c r="X61" s="37"/>
      <c r="Y61" s="3"/>
      <c r="Z61" s="3"/>
      <c r="AA61" s="3"/>
    </row>
    <row r="62" spans="1:27" ht="15.75" customHeight="1" x14ac:dyDescent="0.25">
      <c r="A62" s="3"/>
      <c r="B62" s="44"/>
      <c r="C62" s="45"/>
      <c r="D62" s="39"/>
      <c r="E62" s="37"/>
      <c r="F62" s="37"/>
      <c r="G62" s="37"/>
      <c r="H62" s="37"/>
      <c r="I62" s="39"/>
      <c r="J62" s="39"/>
      <c r="K62" s="39"/>
      <c r="L62" s="37"/>
      <c r="M62" s="39"/>
      <c r="N62" s="39"/>
      <c r="O62" s="39"/>
      <c r="P62" s="39"/>
      <c r="Q62" s="39"/>
      <c r="R62" s="39"/>
      <c r="S62" s="39"/>
      <c r="T62" s="39"/>
      <c r="U62" s="39"/>
      <c r="V62" s="41"/>
      <c r="W62" s="37"/>
      <c r="X62" s="37"/>
      <c r="Y62" s="3"/>
      <c r="Z62" s="3"/>
      <c r="AA62" s="3"/>
    </row>
    <row r="63" spans="1:27" ht="15.75" customHeight="1" x14ac:dyDescent="0.25">
      <c r="A63" s="3"/>
      <c r="B63" s="44"/>
      <c r="C63" s="45"/>
      <c r="D63" s="39"/>
      <c r="E63" s="37"/>
      <c r="F63" s="37"/>
      <c r="G63" s="37"/>
      <c r="H63" s="37"/>
      <c r="I63" s="39"/>
      <c r="J63" s="39"/>
      <c r="K63" s="39"/>
      <c r="L63" s="37"/>
      <c r="M63" s="39"/>
      <c r="N63" s="39"/>
      <c r="O63" s="39"/>
      <c r="P63" s="39"/>
      <c r="Q63" s="39"/>
      <c r="R63" s="39"/>
      <c r="S63" s="39"/>
      <c r="T63" s="39"/>
      <c r="U63" s="39"/>
      <c r="V63" s="41"/>
      <c r="W63" s="37"/>
      <c r="X63" s="37"/>
      <c r="Y63" s="3"/>
      <c r="Z63" s="3"/>
      <c r="AA63" s="3"/>
    </row>
    <row r="64" spans="1:27" ht="15.75" customHeight="1" x14ac:dyDescent="0.25">
      <c r="A64" s="3"/>
      <c r="B64" s="44"/>
      <c r="C64" s="45"/>
      <c r="D64" s="39"/>
      <c r="E64" s="37"/>
      <c r="F64" s="37"/>
      <c r="G64" s="37"/>
      <c r="H64" s="37"/>
      <c r="I64" s="39"/>
      <c r="J64" s="39"/>
      <c r="K64" s="39"/>
      <c r="L64" s="37"/>
      <c r="M64" s="39"/>
      <c r="N64" s="39"/>
      <c r="O64" s="39"/>
      <c r="P64" s="39"/>
      <c r="Q64" s="39"/>
      <c r="R64" s="39"/>
      <c r="S64" s="39"/>
      <c r="T64" s="39"/>
      <c r="U64" s="39"/>
      <c r="V64" s="41"/>
      <c r="W64" s="37"/>
      <c r="X64" s="37"/>
      <c r="Y64" s="3"/>
      <c r="Z64" s="3"/>
      <c r="AA64" s="3"/>
    </row>
    <row r="65" spans="1:27" ht="15.75" customHeight="1" x14ac:dyDescent="0.25">
      <c r="A65" s="3"/>
      <c r="B65" s="44"/>
      <c r="C65" s="45"/>
      <c r="D65" s="39"/>
      <c r="E65" s="37"/>
      <c r="F65" s="37"/>
      <c r="G65" s="37"/>
      <c r="H65" s="37"/>
      <c r="I65" s="39"/>
      <c r="J65" s="39"/>
      <c r="K65" s="39"/>
      <c r="L65" s="37"/>
      <c r="M65" s="39"/>
      <c r="N65" s="39"/>
      <c r="O65" s="39"/>
      <c r="P65" s="39"/>
      <c r="Q65" s="39"/>
      <c r="R65" s="39"/>
      <c r="S65" s="39"/>
      <c r="T65" s="39"/>
      <c r="U65" s="39"/>
      <c r="V65" s="41"/>
      <c r="W65" s="37"/>
      <c r="X65" s="37"/>
      <c r="Y65" s="3"/>
      <c r="Z65" s="3"/>
      <c r="AA65" s="3"/>
    </row>
    <row r="66" spans="1:27" ht="15.75" customHeight="1" x14ac:dyDescent="0.25">
      <c r="A66" s="3"/>
      <c r="B66" s="44"/>
      <c r="C66" s="45"/>
      <c r="D66" s="39"/>
      <c r="E66" s="37"/>
      <c r="F66" s="37"/>
      <c r="G66" s="37"/>
      <c r="H66" s="37"/>
      <c r="I66" s="39"/>
      <c r="J66" s="39"/>
      <c r="K66" s="39"/>
      <c r="L66" s="37"/>
      <c r="M66" s="39"/>
      <c r="N66" s="39"/>
      <c r="O66" s="39"/>
      <c r="P66" s="39"/>
      <c r="Q66" s="39"/>
      <c r="R66" s="39"/>
      <c r="S66" s="39"/>
      <c r="T66" s="39"/>
      <c r="U66" s="39"/>
      <c r="V66" s="41"/>
      <c r="W66" s="37"/>
      <c r="X66" s="37"/>
      <c r="Y66" s="3"/>
      <c r="Z66" s="3"/>
      <c r="AA66" s="3"/>
    </row>
    <row r="67" spans="1:27" ht="15.75" customHeight="1" x14ac:dyDescent="0.25">
      <c r="A67" s="3"/>
      <c r="B67" s="44"/>
      <c r="C67" s="45"/>
      <c r="D67" s="39"/>
      <c r="E67" s="37"/>
      <c r="F67" s="37"/>
      <c r="G67" s="37"/>
      <c r="H67" s="37"/>
      <c r="I67" s="39"/>
      <c r="J67" s="39"/>
      <c r="K67" s="39"/>
      <c r="L67" s="37"/>
      <c r="M67" s="39"/>
      <c r="N67" s="39"/>
      <c r="O67" s="39"/>
      <c r="P67" s="39"/>
      <c r="Q67" s="39"/>
      <c r="R67" s="39"/>
      <c r="S67" s="39"/>
      <c r="T67" s="39"/>
      <c r="U67" s="39"/>
      <c r="V67" s="41"/>
      <c r="W67" s="37"/>
      <c r="X67" s="37"/>
      <c r="Y67" s="3"/>
      <c r="Z67" s="3"/>
      <c r="AA67" s="3"/>
    </row>
    <row r="68" spans="1:27" ht="15.75" customHeight="1" x14ac:dyDescent="0.25">
      <c r="A68" s="3"/>
      <c r="B68" s="44"/>
      <c r="C68" s="45"/>
      <c r="D68" s="39"/>
      <c r="E68" s="37"/>
      <c r="F68" s="37"/>
      <c r="G68" s="37"/>
      <c r="H68" s="37"/>
      <c r="I68" s="39"/>
      <c r="J68" s="39"/>
      <c r="K68" s="39"/>
      <c r="L68" s="37"/>
      <c r="M68" s="39"/>
      <c r="N68" s="39"/>
      <c r="O68" s="39"/>
      <c r="P68" s="39"/>
      <c r="Q68" s="39"/>
      <c r="R68" s="39"/>
      <c r="S68" s="39"/>
      <c r="T68" s="39"/>
      <c r="U68" s="39"/>
      <c r="V68" s="41"/>
      <c r="W68" s="37"/>
      <c r="X68" s="37"/>
      <c r="Y68" s="3"/>
      <c r="Z68" s="3"/>
      <c r="AA68" s="3"/>
    </row>
    <row r="69" spans="1:27" ht="15.75" customHeight="1" x14ac:dyDescent="0.25">
      <c r="A69" s="3"/>
      <c r="B69" s="44"/>
      <c r="C69" s="45"/>
      <c r="D69" s="39"/>
      <c r="E69" s="37"/>
      <c r="F69" s="37"/>
      <c r="G69" s="37"/>
      <c r="H69" s="37"/>
      <c r="I69" s="39"/>
      <c r="J69" s="39"/>
      <c r="K69" s="39"/>
      <c r="L69" s="37"/>
      <c r="M69" s="39"/>
      <c r="N69" s="39"/>
      <c r="O69" s="39"/>
      <c r="P69" s="39"/>
      <c r="Q69" s="39"/>
      <c r="R69" s="39"/>
      <c r="S69" s="39"/>
      <c r="T69" s="39"/>
      <c r="U69" s="39"/>
      <c r="V69" s="41"/>
      <c r="W69" s="37"/>
      <c r="X69" s="37"/>
      <c r="Y69" s="3"/>
      <c r="Z69" s="3"/>
      <c r="AA69" s="3"/>
    </row>
    <row r="70" spans="1:27" ht="15.75" customHeight="1" x14ac:dyDescent="0.25">
      <c r="A70" s="3"/>
      <c r="B70" s="44"/>
      <c r="C70" s="45"/>
      <c r="D70" s="39"/>
      <c r="E70" s="37"/>
      <c r="F70" s="37"/>
      <c r="G70" s="37"/>
      <c r="H70" s="37"/>
      <c r="I70" s="39"/>
      <c r="J70" s="39"/>
      <c r="K70" s="39"/>
      <c r="L70" s="37"/>
      <c r="M70" s="39"/>
      <c r="N70" s="39"/>
      <c r="O70" s="39"/>
      <c r="P70" s="39"/>
      <c r="Q70" s="39"/>
      <c r="R70" s="39"/>
      <c r="S70" s="39"/>
      <c r="T70" s="39"/>
      <c r="U70" s="39"/>
      <c r="V70" s="41"/>
      <c r="W70" s="37"/>
      <c r="X70" s="37"/>
      <c r="Y70" s="3"/>
      <c r="Z70" s="3"/>
      <c r="AA70" s="3"/>
    </row>
    <row r="71" spans="1:27" ht="15.75" customHeight="1" x14ac:dyDescent="0.25">
      <c r="A71" s="3"/>
      <c r="B71" s="44"/>
      <c r="C71" s="45"/>
      <c r="D71" s="39"/>
      <c r="E71" s="37"/>
      <c r="F71" s="37"/>
      <c r="G71" s="37"/>
      <c r="H71" s="37"/>
      <c r="I71" s="39"/>
      <c r="J71" s="39"/>
      <c r="K71" s="39"/>
      <c r="L71" s="37"/>
      <c r="M71" s="39"/>
      <c r="N71" s="39"/>
      <c r="O71" s="39"/>
      <c r="P71" s="39"/>
      <c r="Q71" s="39"/>
      <c r="R71" s="39"/>
      <c r="S71" s="39"/>
      <c r="T71" s="39"/>
      <c r="U71" s="39"/>
      <c r="V71" s="41"/>
      <c r="W71" s="37"/>
      <c r="X71" s="37"/>
      <c r="Y71" s="3"/>
      <c r="Z71" s="3"/>
      <c r="AA71" s="3"/>
    </row>
    <row r="72" spans="1:27" ht="15.75" customHeight="1" x14ac:dyDescent="0.25">
      <c r="A72" s="3"/>
      <c r="B72" s="44"/>
      <c r="C72" s="45"/>
      <c r="D72" s="39"/>
      <c r="E72" s="37"/>
      <c r="F72" s="37"/>
      <c r="G72" s="37"/>
      <c r="H72" s="37"/>
      <c r="I72" s="39"/>
      <c r="J72" s="39"/>
      <c r="K72" s="39"/>
      <c r="L72" s="37"/>
      <c r="M72" s="39"/>
      <c r="N72" s="39"/>
      <c r="O72" s="39"/>
      <c r="P72" s="39"/>
      <c r="Q72" s="39"/>
      <c r="R72" s="39"/>
      <c r="S72" s="39"/>
      <c r="T72" s="39"/>
      <c r="U72" s="39"/>
      <c r="V72" s="41"/>
      <c r="W72" s="37"/>
      <c r="X72" s="37"/>
      <c r="Y72" s="3"/>
      <c r="Z72" s="3"/>
      <c r="AA72" s="3"/>
    </row>
    <row r="73" spans="1:27" ht="15.75" customHeight="1" x14ac:dyDescent="0.25">
      <c r="A73" s="3"/>
      <c r="B73" s="44"/>
      <c r="C73" s="45"/>
      <c r="D73" s="39"/>
      <c r="E73" s="37"/>
      <c r="F73" s="37"/>
      <c r="G73" s="37"/>
      <c r="H73" s="37"/>
      <c r="I73" s="39"/>
      <c r="J73" s="39"/>
      <c r="K73" s="39"/>
      <c r="L73" s="37"/>
      <c r="M73" s="39"/>
      <c r="N73" s="39"/>
      <c r="O73" s="39"/>
      <c r="P73" s="39"/>
      <c r="Q73" s="39"/>
      <c r="R73" s="39"/>
      <c r="S73" s="39"/>
      <c r="T73" s="39"/>
      <c r="U73" s="39"/>
      <c r="V73" s="41"/>
      <c r="W73" s="37"/>
      <c r="X73" s="37"/>
      <c r="Y73" s="3"/>
      <c r="Z73" s="3"/>
      <c r="AA73" s="3"/>
    </row>
    <row r="74" spans="1:27" ht="15.75" customHeight="1" x14ac:dyDescent="0.25">
      <c r="A74" s="3"/>
      <c r="B74" s="44"/>
      <c r="C74" s="45"/>
      <c r="D74" s="39"/>
      <c r="E74" s="37"/>
      <c r="F74" s="37"/>
      <c r="G74" s="37"/>
      <c r="H74" s="37"/>
      <c r="I74" s="39"/>
      <c r="J74" s="39"/>
      <c r="K74" s="39"/>
      <c r="L74" s="37"/>
      <c r="M74" s="39"/>
      <c r="N74" s="39"/>
      <c r="O74" s="39"/>
      <c r="P74" s="39"/>
      <c r="Q74" s="39"/>
      <c r="R74" s="39"/>
      <c r="S74" s="39"/>
      <c r="T74" s="39"/>
      <c r="U74" s="39"/>
      <c r="V74" s="41"/>
      <c r="W74" s="37"/>
      <c r="X74" s="37"/>
      <c r="Y74" s="3"/>
      <c r="Z74" s="3"/>
      <c r="AA74" s="3"/>
    </row>
    <row r="75" spans="1:27" ht="15.75" customHeight="1" x14ac:dyDescent="0.25">
      <c r="A75" s="3"/>
      <c r="B75" s="44"/>
      <c r="C75" s="45"/>
      <c r="D75" s="39"/>
      <c r="E75" s="37"/>
      <c r="F75" s="37"/>
      <c r="G75" s="37"/>
      <c r="H75" s="37"/>
      <c r="I75" s="39"/>
      <c r="J75" s="39"/>
      <c r="K75" s="39"/>
      <c r="L75" s="37"/>
      <c r="M75" s="39"/>
      <c r="N75" s="39"/>
      <c r="O75" s="39"/>
      <c r="P75" s="39"/>
      <c r="Q75" s="39"/>
      <c r="R75" s="39"/>
      <c r="S75" s="39"/>
      <c r="T75" s="39"/>
      <c r="U75" s="39"/>
      <c r="V75" s="41"/>
      <c r="W75" s="37"/>
      <c r="X75" s="37"/>
      <c r="Y75" s="3"/>
      <c r="Z75" s="3"/>
      <c r="AA75" s="3"/>
    </row>
    <row r="76" spans="1:27" ht="15.75" customHeight="1" x14ac:dyDescent="0.25">
      <c r="A76" s="3"/>
      <c r="B76" s="44"/>
      <c r="C76" s="45"/>
      <c r="D76" s="39"/>
      <c r="E76" s="37"/>
      <c r="F76" s="37"/>
      <c r="G76" s="37"/>
      <c r="H76" s="37"/>
      <c r="I76" s="39"/>
      <c r="J76" s="39"/>
      <c r="K76" s="39"/>
      <c r="L76" s="37"/>
      <c r="M76" s="39"/>
      <c r="N76" s="39"/>
      <c r="O76" s="39"/>
      <c r="P76" s="39"/>
      <c r="Q76" s="39"/>
      <c r="R76" s="39"/>
      <c r="S76" s="39"/>
      <c r="T76" s="39"/>
      <c r="U76" s="39"/>
      <c r="V76" s="41"/>
      <c r="W76" s="37"/>
      <c r="X76" s="37"/>
      <c r="Y76" s="3"/>
      <c r="Z76" s="3"/>
      <c r="AA76" s="3"/>
    </row>
    <row r="77" spans="1:27" ht="15.75" customHeight="1" x14ac:dyDescent="0.25">
      <c r="A77" s="3"/>
      <c r="B77" s="44"/>
      <c r="C77" s="45"/>
      <c r="D77" s="39"/>
      <c r="E77" s="37"/>
      <c r="F77" s="37"/>
      <c r="G77" s="37"/>
      <c r="H77" s="37"/>
      <c r="I77" s="39"/>
      <c r="J77" s="39"/>
      <c r="K77" s="39"/>
      <c r="L77" s="37"/>
      <c r="M77" s="39"/>
      <c r="N77" s="39"/>
      <c r="O77" s="39"/>
      <c r="P77" s="39"/>
      <c r="Q77" s="39"/>
      <c r="R77" s="39"/>
      <c r="S77" s="39"/>
      <c r="T77" s="39"/>
      <c r="U77" s="39"/>
      <c r="V77" s="41"/>
      <c r="W77" s="37"/>
      <c r="X77" s="37"/>
      <c r="Y77" s="3"/>
      <c r="Z77" s="3"/>
      <c r="AA77" s="3"/>
    </row>
    <row r="78" spans="1:27" ht="15.75" customHeight="1" x14ac:dyDescent="0.25">
      <c r="A78" s="3"/>
      <c r="B78" s="44"/>
      <c r="C78" s="45"/>
      <c r="D78" s="39"/>
      <c r="E78" s="37"/>
      <c r="F78" s="37"/>
      <c r="G78" s="37"/>
      <c r="H78" s="37"/>
      <c r="I78" s="39"/>
      <c r="J78" s="39"/>
      <c r="K78" s="39"/>
      <c r="L78" s="37"/>
      <c r="M78" s="39"/>
      <c r="N78" s="39"/>
      <c r="O78" s="39"/>
      <c r="P78" s="39"/>
      <c r="Q78" s="39"/>
      <c r="R78" s="39"/>
      <c r="S78" s="39"/>
      <c r="T78" s="39"/>
      <c r="U78" s="39"/>
      <c r="V78" s="41"/>
      <c r="W78" s="37"/>
      <c r="X78" s="37"/>
      <c r="Y78" s="3"/>
      <c r="Z78" s="3"/>
      <c r="AA78" s="3"/>
    </row>
    <row r="79" spans="1:27" ht="15.75" customHeight="1" x14ac:dyDescent="0.25">
      <c r="A79" s="3"/>
      <c r="B79" s="44"/>
      <c r="C79" s="45"/>
      <c r="D79" s="39"/>
      <c r="E79" s="37"/>
      <c r="F79" s="37"/>
      <c r="G79" s="37"/>
      <c r="H79" s="37"/>
      <c r="I79" s="39"/>
      <c r="J79" s="39"/>
      <c r="K79" s="39"/>
      <c r="L79" s="37"/>
      <c r="M79" s="39"/>
      <c r="N79" s="39"/>
      <c r="O79" s="39"/>
      <c r="P79" s="39"/>
      <c r="Q79" s="39"/>
      <c r="R79" s="39"/>
      <c r="S79" s="39"/>
      <c r="T79" s="39"/>
      <c r="U79" s="39"/>
      <c r="V79" s="41"/>
      <c r="W79" s="37"/>
      <c r="X79" s="37"/>
      <c r="Y79" s="3"/>
      <c r="Z79" s="3"/>
      <c r="AA79" s="3"/>
    </row>
    <row r="80" spans="1:27" ht="15.75" customHeight="1" x14ac:dyDescent="0.25">
      <c r="A80" s="3"/>
      <c r="B80" s="44"/>
      <c r="C80" s="45"/>
      <c r="D80" s="39"/>
      <c r="E80" s="37"/>
      <c r="F80" s="37"/>
      <c r="G80" s="37"/>
      <c r="H80" s="37"/>
      <c r="I80" s="39"/>
      <c r="J80" s="39"/>
      <c r="K80" s="39"/>
      <c r="L80" s="37"/>
      <c r="M80" s="39"/>
      <c r="N80" s="39"/>
      <c r="O80" s="39"/>
      <c r="P80" s="39"/>
      <c r="Q80" s="39"/>
      <c r="R80" s="39"/>
      <c r="S80" s="39"/>
      <c r="T80" s="39"/>
      <c r="U80" s="39"/>
      <c r="V80" s="41"/>
      <c r="W80" s="37"/>
      <c r="X80" s="37"/>
      <c r="Y80" s="3"/>
      <c r="Z80" s="3"/>
      <c r="AA80" s="3"/>
    </row>
    <row r="81" spans="1:27" ht="15.75" customHeight="1" x14ac:dyDescent="0.25">
      <c r="A81" s="3"/>
      <c r="B81" s="44"/>
      <c r="C81" s="45"/>
      <c r="D81" s="39"/>
      <c r="E81" s="37"/>
      <c r="F81" s="37"/>
      <c r="G81" s="37"/>
      <c r="H81" s="37"/>
      <c r="I81" s="39"/>
      <c r="J81" s="39"/>
      <c r="K81" s="39"/>
      <c r="L81" s="37"/>
      <c r="M81" s="39"/>
      <c r="N81" s="39"/>
      <c r="O81" s="39"/>
      <c r="P81" s="39"/>
      <c r="Q81" s="39"/>
      <c r="R81" s="39"/>
      <c r="S81" s="39"/>
      <c r="T81" s="39"/>
      <c r="U81" s="39"/>
      <c r="V81" s="41"/>
      <c r="W81" s="37"/>
      <c r="X81" s="37"/>
      <c r="Y81" s="3"/>
      <c r="Z81" s="3"/>
      <c r="AA81" s="3"/>
    </row>
    <row r="82" spans="1:27" ht="15.75" customHeight="1" x14ac:dyDescent="0.25">
      <c r="A82" s="3"/>
      <c r="B82" s="44"/>
      <c r="C82" s="45"/>
      <c r="D82" s="39"/>
      <c r="E82" s="37"/>
      <c r="F82" s="37"/>
      <c r="G82" s="37"/>
      <c r="H82" s="37"/>
      <c r="I82" s="39"/>
      <c r="J82" s="39"/>
      <c r="K82" s="39"/>
      <c r="L82" s="37"/>
      <c r="M82" s="39"/>
      <c r="N82" s="39"/>
      <c r="O82" s="39"/>
      <c r="P82" s="39"/>
      <c r="Q82" s="39"/>
      <c r="R82" s="39"/>
      <c r="S82" s="39"/>
      <c r="T82" s="39"/>
      <c r="U82" s="39"/>
      <c r="V82" s="41"/>
      <c r="W82" s="37"/>
      <c r="X82" s="37"/>
      <c r="Y82" s="3"/>
      <c r="Z82" s="3"/>
      <c r="AA82" s="3"/>
    </row>
    <row r="83" spans="1:27" ht="15.75" customHeight="1" x14ac:dyDescent="0.25">
      <c r="A83" s="3"/>
      <c r="B83" s="44"/>
      <c r="C83" s="45"/>
      <c r="D83" s="39"/>
      <c r="E83" s="37"/>
      <c r="F83" s="37"/>
      <c r="G83" s="37"/>
      <c r="H83" s="37"/>
      <c r="I83" s="39"/>
      <c r="J83" s="39"/>
      <c r="K83" s="39"/>
      <c r="L83" s="37"/>
      <c r="M83" s="39"/>
      <c r="N83" s="39"/>
      <c r="O83" s="39"/>
      <c r="P83" s="39"/>
      <c r="Q83" s="39"/>
      <c r="R83" s="39"/>
      <c r="S83" s="39"/>
      <c r="T83" s="39"/>
      <c r="U83" s="39"/>
      <c r="V83" s="41"/>
      <c r="W83" s="37"/>
      <c r="X83" s="37"/>
      <c r="Y83" s="3"/>
      <c r="Z83" s="3"/>
      <c r="AA83" s="3"/>
    </row>
    <row r="84" spans="1:27" ht="15.75" customHeight="1" x14ac:dyDescent="0.25">
      <c r="A84" s="3"/>
      <c r="B84" s="44"/>
      <c r="C84" s="45"/>
      <c r="D84" s="39"/>
      <c r="E84" s="37"/>
      <c r="F84" s="37"/>
      <c r="G84" s="37"/>
      <c r="H84" s="37"/>
      <c r="I84" s="39"/>
      <c r="J84" s="39"/>
      <c r="K84" s="39"/>
      <c r="L84" s="37"/>
      <c r="M84" s="39"/>
      <c r="N84" s="39"/>
      <c r="O84" s="39"/>
      <c r="P84" s="39"/>
      <c r="Q84" s="39"/>
      <c r="R84" s="39"/>
      <c r="S84" s="39"/>
      <c r="T84" s="39"/>
      <c r="U84" s="39"/>
      <c r="V84" s="41"/>
      <c r="W84" s="37"/>
      <c r="X84" s="37"/>
      <c r="Y84" s="3"/>
      <c r="Z84" s="3"/>
      <c r="AA84" s="3"/>
    </row>
    <row r="85" spans="1:27" ht="15.75" customHeight="1" x14ac:dyDescent="0.25">
      <c r="A85" s="3"/>
      <c r="B85" s="44"/>
      <c r="C85" s="45"/>
      <c r="D85" s="39"/>
      <c r="E85" s="37"/>
      <c r="F85" s="37"/>
      <c r="G85" s="37"/>
      <c r="H85" s="37"/>
      <c r="I85" s="39"/>
      <c r="J85" s="39"/>
      <c r="K85" s="39"/>
      <c r="L85" s="37"/>
      <c r="M85" s="39"/>
      <c r="N85" s="39"/>
      <c r="O85" s="39"/>
      <c r="P85" s="39"/>
      <c r="Q85" s="39"/>
      <c r="R85" s="39"/>
      <c r="S85" s="39"/>
      <c r="T85" s="39"/>
      <c r="U85" s="39"/>
      <c r="V85" s="41"/>
      <c r="W85" s="37"/>
      <c r="X85" s="37"/>
      <c r="Y85" s="3"/>
      <c r="Z85" s="3"/>
      <c r="AA85" s="3"/>
    </row>
    <row r="86" spans="1:27" ht="15.75" customHeight="1" x14ac:dyDescent="0.25">
      <c r="A86" s="3"/>
      <c r="B86" s="44"/>
      <c r="C86" s="45"/>
      <c r="D86" s="39"/>
      <c r="E86" s="37"/>
      <c r="F86" s="37"/>
      <c r="G86" s="37"/>
      <c r="H86" s="37"/>
      <c r="I86" s="39"/>
      <c r="J86" s="39"/>
      <c r="K86" s="39"/>
      <c r="L86" s="37"/>
      <c r="M86" s="39"/>
      <c r="N86" s="39"/>
      <c r="O86" s="39"/>
      <c r="P86" s="39"/>
      <c r="Q86" s="39"/>
      <c r="R86" s="39"/>
      <c r="S86" s="39"/>
      <c r="T86" s="39"/>
      <c r="U86" s="39"/>
      <c r="V86" s="41"/>
      <c r="W86" s="37"/>
      <c r="X86" s="37"/>
      <c r="Y86" s="3"/>
      <c r="Z86" s="3"/>
      <c r="AA86" s="3"/>
    </row>
    <row r="87" spans="1:27" ht="15.75" customHeight="1" x14ac:dyDescent="0.25">
      <c r="A87" s="3"/>
      <c r="B87" s="44"/>
      <c r="C87" s="45"/>
      <c r="D87" s="39"/>
      <c r="E87" s="37"/>
      <c r="F87" s="37"/>
      <c r="G87" s="37"/>
      <c r="H87" s="37"/>
      <c r="I87" s="39"/>
      <c r="J87" s="39"/>
      <c r="K87" s="39"/>
      <c r="L87" s="37"/>
      <c r="M87" s="39"/>
      <c r="N87" s="39"/>
      <c r="O87" s="39"/>
      <c r="P87" s="39"/>
      <c r="Q87" s="39"/>
      <c r="R87" s="39"/>
      <c r="S87" s="39"/>
      <c r="T87" s="39"/>
      <c r="U87" s="39"/>
      <c r="V87" s="41"/>
      <c r="W87" s="37"/>
      <c r="X87" s="37"/>
      <c r="Y87" s="3"/>
      <c r="Z87" s="3"/>
      <c r="AA87" s="3"/>
    </row>
    <row r="88" spans="1:27" ht="15.75" customHeight="1" x14ac:dyDescent="0.25">
      <c r="A88" s="3"/>
      <c r="B88" s="44"/>
      <c r="C88" s="45"/>
      <c r="D88" s="39"/>
      <c r="E88" s="37"/>
      <c r="F88" s="37"/>
      <c r="G88" s="37"/>
      <c r="H88" s="37"/>
      <c r="I88" s="39"/>
      <c r="J88" s="39"/>
      <c r="K88" s="39"/>
      <c r="L88" s="37"/>
      <c r="M88" s="39"/>
      <c r="N88" s="39"/>
      <c r="O88" s="39"/>
      <c r="P88" s="39"/>
      <c r="Q88" s="39"/>
      <c r="R88" s="39"/>
      <c r="S88" s="39"/>
      <c r="T88" s="39"/>
      <c r="U88" s="39"/>
      <c r="V88" s="41"/>
      <c r="W88" s="37"/>
      <c r="X88" s="37"/>
      <c r="Y88" s="3"/>
      <c r="Z88" s="3"/>
      <c r="AA88" s="3"/>
    </row>
    <row r="89" spans="1:27" ht="15.75" customHeight="1" x14ac:dyDescent="0.25">
      <c r="A89" s="3"/>
      <c r="B89" s="44"/>
      <c r="C89" s="45"/>
      <c r="D89" s="39"/>
      <c r="E89" s="37"/>
      <c r="F89" s="37"/>
      <c r="G89" s="37"/>
      <c r="H89" s="37"/>
      <c r="I89" s="39"/>
      <c r="J89" s="39"/>
      <c r="K89" s="39"/>
      <c r="L89" s="37"/>
      <c r="M89" s="39"/>
      <c r="N89" s="39"/>
      <c r="O89" s="39"/>
      <c r="P89" s="39"/>
      <c r="Q89" s="39"/>
      <c r="R89" s="39"/>
      <c r="S89" s="39"/>
      <c r="T89" s="39"/>
      <c r="U89" s="39"/>
      <c r="V89" s="41"/>
      <c r="W89" s="37"/>
      <c r="X89" s="37"/>
      <c r="Y89" s="3"/>
      <c r="Z89" s="3"/>
      <c r="AA89" s="3"/>
    </row>
    <row r="90" spans="1:27" ht="15.75" customHeight="1" x14ac:dyDescent="0.25">
      <c r="A90" s="3"/>
      <c r="B90" s="44"/>
      <c r="C90" s="45"/>
      <c r="D90" s="39"/>
      <c r="E90" s="37"/>
      <c r="F90" s="37"/>
      <c r="G90" s="37"/>
      <c r="H90" s="37"/>
      <c r="I90" s="39"/>
      <c r="J90" s="39"/>
      <c r="K90" s="39"/>
      <c r="L90" s="37"/>
      <c r="M90" s="39"/>
      <c r="N90" s="39"/>
      <c r="O90" s="39"/>
      <c r="P90" s="39"/>
      <c r="Q90" s="39"/>
      <c r="R90" s="39"/>
      <c r="S90" s="39"/>
      <c r="T90" s="39"/>
      <c r="U90" s="39"/>
      <c r="V90" s="41"/>
      <c r="W90" s="37"/>
      <c r="X90" s="37"/>
      <c r="Y90" s="3"/>
      <c r="Z90" s="3"/>
      <c r="AA90" s="3"/>
    </row>
    <row r="91" spans="1:27" ht="15.75" customHeight="1" x14ac:dyDescent="0.25">
      <c r="A91" s="3"/>
      <c r="B91" s="44"/>
      <c r="C91" s="45"/>
      <c r="D91" s="39"/>
      <c r="E91" s="37"/>
      <c r="F91" s="37"/>
      <c r="G91" s="37"/>
      <c r="H91" s="37"/>
      <c r="I91" s="39"/>
      <c r="J91" s="39"/>
      <c r="K91" s="39"/>
      <c r="L91" s="37"/>
      <c r="M91" s="39"/>
      <c r="N91" s="39"/>
      <c r="O91" s="39"/>
      <c r="P91" s="39"/>
      <c r="Q91" s="39"/>
      <c r="R91" s="39"/>
      <c r="S91" s="39"/>
      <c r="T91" s="39"/>
      <c r="U91" s="39"/>
      <c r="V91" s="41"/>
      <c r="W91" s="37"/>
      <c r="X91" s="37"/>
      <c r="Y91" s="3"/>
      <c r="Z91" s="3"/>
      <c r="AA91" s="3"/>
    </row>
    <row r="92" spans="1:27" ht="15.75" customHeight="1" x14ac:dyDescent="0.25">
      <c r="A92" s="3"/>
      <c r="B92" s="44"/>
      <c r="C92" s="45"/>
      <c r="D92" s="39"/>
      <c r="E92" s="37"/>
      <c r="F92" s="37"/>
      <c r="G92" s="37"/>
      <c r="H92" s="37"/>
      <c r="I92" s="39"/>
      <c r="J92" s="39"/>
      <c r="K92" s="39"/>
      <c r="L92" s="37"/>
      <c r="M92" s="39"/>
      <c r="N92" s="39"/>
      <c r="O92" s="39"/>
      <c r="P92" s="39"/>
      <c r="Q92" s="39"/>
      <c r="R92" s="39"/>
      <c r="S92" s="39"/>
      <c r="T92" s="39"/>
      <c r="U92" s="39"/>
      <c r="V92" s="41"/>
      <c r="W92" s="37"/>
      <c r="X92" s="37"/>
      <c r="Y92" s="3"/>
      <c r="Z92" s="3"/>
      <c r="AA92" s="3"/>
    </row>
    <row r="93" spans="1:27" ht="15.75" customHeight="1" x14ac:dyDescent="0.25">
      <c r="A93" s="3"/>
      <c r="B93" s="44"/>
      <c r="C93" s="45"/>
      <c r="D93" s="39"/>
      <c r="E93" s="37"/>
      <c r="F93" s="37"/>
      <c r="G93" s="37"/>
      <c r="H93" s="37"/>
      <c r="I93" s="39"/>
      <c r="J93" s="39"/>
      <c r="K93" s="39"/>
      <c r="L93" s="37"/>
      <c r="M93" s="39"/>
      <c r="N93" s="39"/>
      <c r="O93" s="39"/>
      <c r="P93" s="39"/>
      <c r="Q93" s="39"/>
      <c r="R93" s="39"/>
      <c r="S93" s="39"/>
      <c r="T93" s="39"/>
      <c r="U93" s="39"/>
      <c r="V93" s="41"/>
      <c r="W93" s="37"/>
      <c r="X93" s="37"/>
      <c r="Y93" s="3"/>
      <c r="Z93" s="3"/>
      <c r="AA93" s="3"/>
    </row>
    <row r="94" spans="1:27" ht="15.75" customHeight="1" x14ac:dyDescent="0.25">
      <c r="A94" s="3"/>
      <c r="B94" s="44"/>
      <c r="C94" s="45"/>
      <c r="D94" s="39"/>
      <c r="E94" s="37"/>
      <c r="F94" s="37"/>
      <c r="G94" s="37"/>
      <c r="H94" s="37"/>
      <c r="I94" s="39"/>
      <c r="J94" s="39"/>
      <c r="K94" s="39"/>
      <c r="L94" s="37"/>
      <c r="M94" s="39"/>
      <c r="N94" s="39"/>
      <c r="O94" s="39"/>
      <c r="P94" s="39"/>
      <c r="Q94" s="39"/>
      <c r="R94" s="39"/>
      <c r="S94" s="39"/>
      <c r="T94" s="39"/>
      <c r="U94" s="39"/>
      <c r="V94" s="41"/>
      <c r="W94" s="37"/>
      <c r="X94" s="37"/>
      <c r="Y94" s="3"/>
      <c r="Z94" s="3"/>
      <c r="AA94" s="3"/>
    </row>
    <row r="95" spans="1:27" ht="15.75" customHeight="1" x14ac:dyDescent="0.25">
      <c r="A95" s="3"/>
      <c r="B95" s="44"/>
      <c r="C95" s="45"/>
      <c r="D95" s="39"/>
      <c r="E95" s="37"/>
      <c r="F95" s="37"/>
      <c r="G95" s="37"/>
      <c r="H95" s="37"/>
      <c r="I95" s="39"/>
      <c r="J95" s="37"/>
      <c r="K95" s="37"/>
      <c r="L95" s="37"/>
      <c r="M95" s="37"/>
      <c r="N95" s="39"/>
      <c r="O95" s="39"/>
      <c r="P95" s="39"/>
      <c r="Q95" s="39"/>
      <c r="R95" s="39"/>
      <c r="S95" s="39"/>
      <c r="T95" s="39"/>
      <c r="U95" s="39"/>
      <c r="V95" s="41"/>
      <c r="W95" s="37"/>
      <c r="X95" s="37"/>
      <c r="Y95" s="3"/>
      <c r="Z95" s="3"/>
      <c r="AA95" s="3"/>
    </row>
    <row r="96" spans="1:27" ht="15.75" customHeight="1" x14ac:dyDescent="0.25">
      <c r="A96" s="3"/>
      <c r="B96" s="44"/>
      <c r="C96" s="45"/>
      <c r="D96" s="39"/>
      <c r="E96" s="37"/>
      <c r="F96" s="37"/>
      <c r="G96" s="37"/>
      <c r="H96" s="37"/>
      <c r="I96" s="39"/>
      <c r="J96" s="37"/>
      <c r="K96" s="37"/>
      <c r="L96" s="37"/>
      <c r="M96" s="37"/>
      <c r="N96" s="39"/>
      <c r="O96" s="39"/>
      <c r="P96" s="39"/>
      <c r="Q96" s="39"/>
      <c r="R96" s="39"/>
      <c r="S96" s="39"/>
      <c r="T96" s="39"/>
      <c r="U96" s="39"/>
      <c r="V96" s="41"/>
      <c r="W96" s="37"/>
      <c r="X96" s="37"/>
      <c r="Y96" s="3"/>
      <c r="Z96" s="3"/>
      <c r="AA96" s="3"/>
    </row>
    <row r="97" spans="1:27" ht="15.75" customHeight="1" x14ac:dyDescent="0.25">
      <c r="A97" s="3"/>
      <c r="B97" s="44"/>
      <c r="C97" s="45"/>
      <c r="D97" s="39"/>
      <c r="E97" s="37"/>
      <c r="F97" s="37"/>
      <c r="G97" s="37"/>
      <c r="H97" s="37"/>
      <c r="I97" s="39"/>
      <c r="J97" s="37"/>
      <c r="K97" s="37"/>
      <c r="L97" s="37"/>
      <c r="M97" s="37"/>
      <c r="N97" s="39"/>
      <c r="O97" s="39"/>
      <c r="P97" s="39"/>
      <c r="Q97" s="39"/>
      <c r="R97" s="39"/>
      <c r="S97" s="39"/>
      <c r="T97" s="39"/>
      <c r="U97" s="39"/>
      <c r="V97" s="41"/>
      <c r="W97" s="37"/>
      <c r="X97" s="37"/>
      <c r="Y97" s="3"/>
      <c r="Z97" s="3"/>
      <c r="AA97" s="3"/>
    </row>
    <row r="98" spans="1:27" ht="15.75" customHeight="1" x14ac:dyDescent="0.25">
      <c r="A98" s="3"/>
      <c r="B98" s="44"/>
      <c r="C98" s="45"/>
      <c r="D98" s="39"/>
      <c r="E98" s="37"/>
      <c r="F98" s="37"/>
      <c r="G98" s="37"/>
      <c r="H98" s="37"/>
      <c r="I98" s="39"/>
      <c r="J98" s="37"/>
      <c r="K98" s="37"/>
      <c r="L98" s="37"/>
      <c r="M98" s="37"/>
      <c r="N98" s="39"/>
      <c r="O98" s="39"/>
      <c r="P98" s="39"/>
      <c r="Q98" s="39"/>
      <c r="R98" s="39"/>
      <c r="S98" s="39"/>
      <c r="T98" s="39"/>
      <c r="U98" s="39"/>
      <c r="V98" s="41"/>
      <c r="W98" s="37"/>
      <c r="X98" s="37"/>
      <c r="Y98" s="3"/>
      <c r="Z98" s="3"/>
      <c r="AA98" s="3"/>
    </row>
    <row r="99" spans="1:27" ht="15.75" customHeight="1" x14ac:dyDescent="0.25">
      <c r="A99" s="3"/>
      <c r="B99" s="44"/>
      <c r="C99" s="45"/>
      <c r="D99" s="39"/>
      <c r="E99" s="37"/>
      <c r="F99" s="37"/>
      <c r="G99" s="37"/>
      <c r="H99" s="37"/>
      <c r="I99" s="39"/>
      <c r="J99" s="37"/>
      <c r="K99" s="37"/>
      <c r="L99" s="37"/>
      <c r="M99" s="37"/>
      <c r="N99" s="39"/>
      <c r="O99" s="39"/>
      <c r="P99" s="39"/>
      <c r="Q99" s="39"/>
      <c r="R99" s="39"/>
      <c r="S99" s="39"/>
      <c r="T99" s="39"/>
      <c r="U99" s="39"/>
      <c r="V99" s="41"/>
      <c r="W99" s="37"/>
      <c r="X99" s="37"/>
      <c r="Y99" s="3"/>
      <c r="Z99" s="3"/>
      <c r="AA99" s="3"/>
    </row>
    <row r="100" spans="1:27" ht="15.75" customHeight="1" x14ac:dyDescent="0.25">
      <c r="A100" s="3"/>
      <c r="B100" s="44"/>
      <c r="C100" s="45"/>
      <c r="D100" s="39"/>
      <c r="E100" s="37"/>
      <c r="F100" s="37"/>
      <c r="G100" s="37"/>
      <c r="H100" s="37"/>
      <c r="I100" s="39"/>
      <c r="J100" s="37"/>
      <c r="K100" s="37"/>
      <c r="L100" s="37"/>
      <c r="M100" s="37"/>
      <c r="N100" s="39"/>
      <c r="O100" s="39"/>
      <c r="P100" s="39"/>
      <c r="Q100" s="39"/>
      <c r="R100" s="39"/>
      <c r="S100" s="39"/>
      <c r="T100" s="39"/>
      <c r="U100" s="39"/>
      <c r="V100" s="41"/>
      <c r="W100" s="37"/>
      <c r="X100" s="37"/>
      <c r="Y100" s="3"/>
      <c r="Z100" s="3"/>
      <c r="AA100" s="3"/>
    </row>
    <row r="101" spans="1:27" ht="15.75" customHeight="1" x14ac:dyDescent="0.25">
      <c r="A101" s="3"/>
      <c r="B101" s="44"/>
      <c r="C101" s="45"/>
      <c r="D101" s="39"/>
      <c r="E101" s="37"/>
      <c r="F101" s="37"/>
      <c r="G101" s="37"/>
      <c r="H101" s="37"/>
      <c r="I101" s="39"/>
      <c r="J101" s="37"/>
      <c r="K101" s="37"/>
      <c r="L101" s="37"/>
      <c r="M101" s="37"/>
      <c r="N101" s="39"/>
      <c r="O101" s="39"/>
      <c r="P101" s="39"/>
      <c r="Q101" s="39"/>
      <c r="R101" s="39"/>
      <c r="S101" s="39"/>
      <c r="T101" s="39"/>
      <c r="U101" s="39"/>
      <c r="V101" s="41"/>
      <c r="W101" s="37"/>
      <c r="X101" s="37"/>
      <c r="Y101" s="3"/>
      <c r="Z101" s="3"/>
      <c r="AA101" s="3"/>
    </row>
    <row r="102" spans="1:27" ht="15.75" customHeight="1" x14ac:dyDescent="0.25">
      <c r="A102" s="3"/>
      <c r="B102" s="44"/>
      <c r="C102" s="45"/>
      <c r="D102" s="39"/>
      <c r="E102" s="37"/>
      <c r="F102" s="37"/>
      <c r="G102" s="37"/>
      <c r="H102" s="37"/>
      <c r="I102" s="39"/>
      <c r="J102" s="37"/>
      <c r="K102" s="37"/>
      <c r="L102" s="37"/>
      <c r="M102" s="37"/>
      <c r="N102" s="39"/>
      <c r="O102" s="39"/>
      <c r="P102" s="39"/>
      <c r="Q102" s="39"/>
      <c r="R102" s="39"/>
      <c r="S102" s="39"/>
      <c r="T102" s="39"/>
      <c r="U102" s="39"/>
      <c r="V102" s="41"/>
      <c r="W102" s="37"/>
      <c r="X102" s="37"/>
      <c r="Y102" s="3"/>
      <c r="Z102" s="3"/>
      <c r="AA102" s="3"/>
    </row>
    <row r="103" spans="1:27" ht="15.75" customHeight="1" x14ac:dyDescent="0.25">
      <c r="A103" s="3"/>
      <c r="B103" s="44"/>
      <c r="C103" s="45"/>
      <c r="D103" s="39"/>
      <c r="E103" s="37"/>
      <c r="F103" s="37"/>
      <c r="G103" s="37"/>
      <c r="H103" s="37"/>
      <c r="I103" s="39"/>
      <c r="J103" s="37"/>
      <c r="K103" s="37"/>
      <c r="L103" s="37"/>
      <c r="M103" s="37"/>
      <c r="N103" s="39"/>
      <c r="O103" s="39"/>
      <c r="P103" s="39"/>
      <c r="Q103" s="39"/>
      <c r="R103" s="39"/>
      <c r="S103" s="39"/>
      <c r="T103" s="39"/>
      <c r="U103" s="39"/>
      <c r="V103" s="41"/>
      <c r="W103" s="37"/>
      <c r="X103" s="37"/>
      <c r="Y103" s="3"/>
      <c r="Z103" s="3"/>
      <c r="AA103" s="3"/>
    </row>
    <row r="104" spans="1:27" ht="15.75" customHeight="1" x14ac:dyDescent="0.25">
      <c r="A104" s="3"/>
      <c r="B104" s="44"/>
      <c r="C104" s="45"/>
      <c r="D104" s="39"/>
      <c r="E104" s="37"/>
      <c r="F104" s="37"/>
      <c r="G104" s="37"/>
      <c r="H104" s="37"/>
      <c r="I104" s="39"/>
      <c r="J104" s="37"/>
      <c r="K104" s="37"/>
      <c r="L104" s="37"/>
      <c r="M104" s="37"/>
      <c r="N104" s="39"/>
      <c r="O104" s="39"/>
      <c r="P104" s="39"/>
      <c r="Q104" s="39"/>
      <c r="R104" s="39"/>
      <c r="S104" s="39"/>
      <c r="T104" s="39"/>
      <c r="U104" s="39"/>
      <c r="V104" s="41"/>
      <c r="W104" s="37"/>
      <c r="X104" s="37"/>
      <c r="Y104" s="3"/>
      <c r="Z104" s="3"/>
      <c r="AA104" s="3"/>
    </row>
    <row r="105" spans="1:27" ht="15.75" customHeight="1" x14ac:dyDescent="0.25">
      <c r="A105" s="3"/>
      <c r="B105" s="44"/>
      <c r="C105" s="45"/>
      <c r="D105" s="39"/>
      <c r="E105" s="37"/>
      <c r="F105" s="37"/>
      <c r="G105" s="37"/>
      <c r="H105" s="37"/>
      <c r="I105" s="39"/>
      <c r="J105" s="37"/>
      <c r="K105" s="37"/>
      <c r="L105" s="37"/>
      <c r="M105" s="37"/>
      <c r="N105" s="39"/>
      <c r="O105" s="39"/>
      <c r="P105" s="39"/>
      <c r="Q105" s="39"/>
      <c r="R105" s="39"/>
      <c r="S105" s="39"/>
      <c r="T105" s="39"/>
      <c r="U105" s="39"/>
      <c r="V105" s="41"/>
      <c r="W105" s="37"/>
      <c r="X105" s="37"/>
      <c r="Y105" s="3"/>
      <c r="Z105" s="3"/>
      <c r="AA105" s="3"/>
    </row>
    <row r="106" spans="1:27" ht="15.75" customHeight="1" x14ac:dyDescent="0.25">
      <c r="A106" s="3"/>
      <c r="B106" s="44"/>
      <c r="C106" s="45"/>
      <c r="D106" s="39"/>
      <c r="E106" s="37"/>
      <c r="F106" s="37"/>
      <c r="G106" s="37"/>
      <c r="H106" s="37"/>
      <c r="I106" s="39"/>
      <c r="J106" s="37"/>
      <c r="K106" s="37"/>
      <c r="L106" s="37"/>
      <c r="M106" s="37"/>
      <c r="N106" s="39"/>
      <c r="O106" s="39"/>
      <c r="P106" s="39"/>
      <c r="Q106" s="39"/>
      <c r="R106" s="39"/>
      <c r="S106" s="39"/>
      <c r="T106" s="39"/>
      <c r="U106" s="39"/>
      <c r="V106" s="41"/>
      <c r="W106" s="37"/>
      <c r="X106" s="37"/>
      <c r="Y106" s="3"/>
      <c r="Z106" s="3"/>
      <c r="AA106" s="3"/>
    </row>
    <row r="107" spans="1:27" ht="15.75" customHeight="1" x14ac:dyDescent="0.25">
      <c r="A107" s="3"/>
      <c r="B107" s="44"/>
      <c r="C107" s="45"/>
      <c r="D107" s="39"/>
      <c r="E107" s="37"/>
      <c r="F107" s="37"/>
      <c r="G107" s="37"/>
      <c r="H107" s="37"/>
      <c r="I107" s="39"/>
      <c r="J107" s="37"/>
      <c r="K107" s="37"/>
      <c r="L107" s="37"/>
      <c r="M107" s="37"/>
      <c r="N107" s="39"/>
      <c r="O107" s="39"/>
      <c r="P107" s="39"/>
      <c r="Q107" s="39"/>
      <c r="R107" s="39"/>
      <c r="S107" s="39"/>
      <c r="T107" s="39"/>
      <c r="U107" s="39"/>
      <c r="V107" s="41"/>
      <c r="W107" s="37"/>
      <c r="X107" s="37"/>
      <c r="Y107" s="3"/>
      <c r="Z107" s="3"/>
      <c r="AA107" s="3"/>
    </row>
    <row r="108" spans="1:27" ht="15.75" customHeight="1" x14ac:dyDescent="0.25">
      <c r="A108" s="3"/>
      <c r="B108" s="44"/>
      <c r="C108" s="45"/>
      <c r="D108" s="39"/>
      <c r="E108" s="37"/>
      <c r="F108" s="37"/>
      <c r="G108" s="37"/>
      <c r="H108" s="37"/>
      <c r="I108" s="39"/>
      <c r="J108" s="37"/>
      <c r="K108" s="37"/>
      <c r="L108" s="37"/>
      <c r="M108" s="37"/>
      <c r="N108" s="39"/>
      <c r="O108" s="39"/>
      <c r="P108" s="39"/>
      <c r="Q108" s="39"/>
      <c r="R108" s="39"/>
      <c r="S108" s="39"/>
      <c r="T108" s="39"/>
      <c r="U108" s="39"/>
      <c r="V108" s="41"/>
      <c r="W108" s="37"/>
      <c r="X108" s="37"/>
      <c r="Y108" s="3"/>
      <c r="Z108" s="3"/>
      <c r="AA108" s="3"/>
    </row>
    <row r="109" spans="1:27" ht="15.75" customHeight="1" x14ac:dyDescent="0.25">
      <c r="A109" s="3"/>
      <c r="B109" s="44"/>
      <c r="C109" s="45"/>
      <c r="D109" s="39"/>
      <c r="E109" s="37"/>
      <c r="F109" s="37"/>
      <c r="G109" s="37"/>
      <c r="H109" s="37"/>
      <c r="I109" s="39"/>
      <c r="J109" s="37"/>
      <c r="K109" s="37"/>
      <c r="L109" s="37"/>
      <c r="M109" s="37"/>
      <c r="N109" s="39"/>
      <c r="O109" s="39"/>
      <c r="P109" s="39"/>
      <c r="Q109" s="39"/>
      <c r="R109" s="39"/>
      <c r="S109" s="39"/>
      <c r="T109" s="39"/>
      <c r="U109" s="39"/>
      <c r="V109" s="41"/>
      <c r="W109" s="37"/>
      <c r="X109" s="37"/>
      <c r="Y109" s="3"/>
      <c r="Z109" s="3"/>
      <c r="AA109" s="3"/>
    </row>
    <row r="110" spans="1:27" ht="15.75" customHeight="1" x14ac:dyDescent="0.25">
      <c r="A110" s="3"/>
      <c r="B110" s="44"/>
      <c r="C110" s="45"/>
      <c r="D110" s="39"/>
      <c r="E110" s="37"/>
      <c r="F110" s="37"/>
      <c r="G110" s="37"/>
      <c r="H110" s="37"/>
      <c r="I110" s="39"/>
      <c r="J110" s="37"/>
      <c r="K110" s="37"/>
      <c r="L110" s="37"/>
      <c r="M110" s="37"/>
      <c r="N110" s="39"/>
      <c r="O110" s="39"/>
      <c r="P110" s="39"/>
      <c r="Q110" s="39"/>
      <c r="R110" s="39"/>
      <c r="S110" s="39"/>
      <c r="T110" s="39"/>
      <c r="U110" s="39"/>
      <c r="V110" s="41"/>
      <c r="W110" s="37"/>
      <c r="X110" s="37"/>
      <c r="Y110" s="3"/>
      <c r="Z110" s="3"/>
      <c r="AA110" s="3"/>
    </row>
    <row r="111" spans="1:27" ht="15.75" customHeight="1" x14ac:dyDescent="0.25">
      <c r="A111" s="3"/>
      <c r="B111" s="44"/>
      <c r="C111" s="45"/>
      <c r="D111" s="39"/>
      <c r="E111" s="37"/>
      <c r="F111" s="37"/>
      <c r="G111" s="37"/>
      <c r="H111" s="37"/>
      <c r="I111" s="39"/>
      <c r="J111" s="37"/>
      <c r="K111" s="37"/>
      <c r="L111" s="37"/>
      <c r="M111" s="37"/>
      <c r="N111" s="39"/>
      <c r="O111" s="39"/>
      <c r="P111" s="39"/>
      <c r="Q111" s="39"/>
      <c r="R111" s="39"/>
      <c r="S111" s="39"/>
      <c r="T111" s="39"/>
      <c r="U111" s="39"/>
      <c r="V111" s="41"/>
      <c r="W111" s="37"/>
      <c r="X111" s="37"/>
      <c r="Y111" s="3"/>
      <c r="Z111" s="3"/>
      <c r="AA111" s="3"/>
    </row>
    <row r="112" spans="1:27" ht="15.75" customHeight="1" x14ac:dyDescent="0.25">
      <c r="A112" s="3"/>
      <c r="B112" s="44"/>
      <c r="C112" s="45"/>
      <c r="D112" s="39"/>
      <c r="E112" s="37"/>
      <c r="F112" s="37"/>
      <c r="G112" s="37"/>
      <c r="H112" s="37"/>
      <c r="I112" s="39"/>
      <c r="J112" s="37"/>
      <c r="K112" s="37"/>
      <c r="L112" s="37"/>
      <c r="M112" s="37"/>
      <c r="N112" s="39"/>
      <c r="O112" s="39"/>
      <c r="P112" s="39"/>
      <c r="Q112" s="39"/>
      <c r="R112" s="39"/>
      <c r="S112" s="39"/>
      <c r="T112" s="39"/>
      <c r="U112" s="39"/>
      <c r="V112" s="41"/>
      <c r="W112" s="37"/>
      <c r="X112" s="37"/>
      <c r="Y112" s="3"/>
      <c r="Z112" s="3"/>
      <c r="AA112" s="3"/>
    </row>
    <row r="113" spans="1:27" ht="15.75" customHeight="1" x14ac:dyDescent="0.25">
      <c r="A113" s="3"/>
      <c r="B113" s="44"/>
      <c r="C113" s="45"/>
      <c r="D113" s="39"/>
      <c r="E113" s="37"/>
      <c r="F113" s="37"/>
      <c r="G113" s="37"/>
      <c r="H113" s="37"/>
      <c r="I113" s="39"/>
      <c r="J113" s="37"/>
      <c r="K113" s="37"/>
      <c r="L113" s="37"/>
      <c r="M113" s="37"/>
      <c r="N113" s="39"/>
      <c r="O113" s="39"/>
      <c r="P113" s="39"/>
      <c r="Q113" s="39"/>
      <c r="R113" s="39"/>
      <c r="S113" s="39"/>
      <c r="T113" s="39"/>
      <c r="U113" s="39"/>
      <c r="V113" s="41"/>
      <c r="W113" s="37"/>
      <c r="X113" s="37"/>
      <c r="Y113" s="3"/>
      <c r="Z113" s="3"/>
      <c r="AA113" s="3"/>
    </row>
    <row r="114" spans="1:27" ht="15.75" customHeight="1" x14ac:dyDescent="0.25">
      <c r="A114" s="3"/>
      <c r="B114" s="44"/>
      <c r="C114" s="45"/>
      <c r="D114" s="39"/>
      <c r="E114" s="37"/>
      <c r="F114" s="37"/>
      <c r="G114" s="37"/>
      <c r="H114" s="37"/>
      <c r="I114" s="39"/>
      <c r="J114" s="37"/>
      <c r="K114" s="37"/>
      <c r="L114" s="37"/>
      <c r="M114" s="37"/>
      <c r="N114" s="39"/>
      <c r="O114" s="39"/>
      <c r="P114" s="39"/>
      <c r="Q114" s="39"/>
      <c r="R114" s="39"/>
      <c r="S114" s="39"/>
      <c r="T114" s="39"/>
      <c r="U114" s="39"/>
      <c r="V114" s="41"/>
      <c r="W114" s="37"/>
      <c r="X114" s="37"/>
      <c r="Y114" s="3"/>
      <c r="Z114" s="3"/>
      <c r="AA114" s="3"/>
    </row>
    <row r="115" spans="1:27" ht="15.75" customHeight="1" x14ac:dyDescent="0.25">
      <c r="A115" s="3"/>
      <c r="B115" s="44"/>
      <c r="C115" s="45"/>
      <c r="D115" s="39"/>
      <c r="E115" s="37"/>
      <c r="F115" s="37"/>
      <c r="G115" s="37"/>
      <c r="H115" s="37"/>
      <c r="I115" s="39"/>
      <c r="J115" s="37"/>
      <c r="K115" s="37"/>
      <c r="L115" s="37"/>
      <c r="M115" s="37"/>
      <c r="N115" s="39"/>
      <c r="O115" s="39"/>
      <c r="P115" s="39"/>
      <c r="Q115" s="39"/>
      <c r="R115" s="39"/>
      <c r="S115" s="39"/>
      <c r="T115" s="39"/>
      <c r="U115" s="39"/>
      <c r="V115" s="41"/>
      <c r="W115" s="37"/>
      <c r="X115" s="37"/>
      <c r="Y115" s="3"/>
      <c r="Z115" s="3"/>
      <c r="AA115" s="3"/>
    </row>
    <row r="116" spans="1:27" ht="15.75" customHeight="1" x14ac:dyDescent="0.25">
      <c r="A116" s="3"/>
      <c r="B116" s="44"/>
      <c r="C116" s="45"/>
      <c r="D116" s="39"/>
      <c r="E116" s="37"/>
      <c r="F116" s="37"/>
      <c r="G116" s="37"/>
      <c r="H116" s="37"/>
      <c r="I116" s="39"/>
      <c r="J116" s="37"/>
      <c r="K116" s="37"/>
      <c r="L116" s="37"/>
      <c r="M116" s="37"/>
      <c r="N116" s="39"/>
      <c r="O116" s="39"/>
      <c r="P116" s="39"/>
      <c r="Q116" s="39"/>
      <c r="R116" s="39"/>
      <c r="S116" s="39"/>
      <c r="T116" s="39"/>
      <c r="U116" s="39"/>
      <c r="V116" s="41"/>
      <c r="W116" s="37"/>
      <c r="X116" s="37"/>
      <c r="Y116" s="3"/>
      <c r="Z116" s="3"/>
      <c r="AA116" s="3"/>
    </row>
    <row r="117" spans="1:27" ht="15.75" customHeight="1" x14ac:dyDescent="0.25">
      <c r="A117" s="3"/>
      <c r="B117" s="44"/>
      <c r="C117" s="45"/>
      <c r="D117" s="39"/>
      <c r="E117" s="37"/>
      <c r="F117" s="37"/>
      <c r="G117" s="37"/>
      <c r="H117" s="37"/>
      <c r="I117" s="39"/>
      <c r="J117" s="37"/>
      <c r="K117" s="37"/>
      <c r="L117" s="37"/>
      <c r="M117" s="37"/>
      <c r="N117" s="39"/>
      <c r="O117" s="39"/>
      <c r="P117" s="39"/>
      <c r="Q117" s="39"/>
      <c r="R117" s="39"/>
      <c r="S117" s="39"/>
      <c r="T117" s="39"/>
      <c r="U117" s="39"/>
      <c r="V117" s="41"/>
      <c r="W117" s="37"/>
      <c r="X117" s="37"/>
      <c r="Y117" s="3"/>
      <c r="Z117" s="3"/>
      <c r="AA117" s="3"/>
    </row>
    <row r="118" spans="1:27" ht="15.75" customHeight="1" x14ac:dyDescent="0.25">
      <c r="A118" s="3"/>
      <c r="B118" s="44"/>
      <c r="C118" s="45"/>
      <c r="D118" s="39"/>
      <c r="E118" s="37"/>
      <c r="F118" s="37"/>
      <c r="G118" s="37"/>
      <c r="H118" s="37"/>
      <c r="I118" s="39"/>
      <c r="J118" s="37"/>
      <c r="K118" s="37"/>
      <c r="L118" s="37"/>
      <c r="M118" s="37"/>
      <c r="N118" s="39"/>
      <c r="O118" s="39"/>
      <c r="P118" s="39"/>
      <c r="Q118" s="39"/>
      <c r="R118" s="39"/>
      <c r="S118" s="39"/>
      <c r="T118" s="39"/>
      <c r="U118" s="39"/>
      <c r="V118" s="41"/>
      <c r="W118" s="37"/>
      <c r="X118" s="37"/>
      <c r="Y118" s="3"/>
      <c r="Z118" s="3"/>
      <c r="AA118" s="3"/>
    </row>
    <row r="119" spans="1:27" ht="15.75" customHeight="1" x14ac:dyDescent="0.25">
      <c r="A119" s="3"/>
      <c r="B119" s="44"/>
      <c r="C119" s="45"/>
      <c r="D119" s="39"/>
      <c r="E119" s="37"/>
      <c r="F119" s="37"/>
      <c r="G119" s="37"/>
      <c r="H119" s="37"/>
      <c r="I119" s="39"/>
      <c r="J119" s="37"/>
      <c r="K119" s="37"/>
      <c r="L119" s="37"/>
      <c r="M119" s="37"/>
      <c r="N119" s="39"/>
      <c r="O119" s="39"/>
      <c r="P119" s="39"/>
      <c r="Q119" s="39"/>
      <c r="R119" s="39"/>
      <c r="S119" s="39"/>
      <c r="T119" s="39"/>
      <c r="U119" s="39"/>
      <c r="V119" s="41"/>
      <c r="W119" s="37"/>
      <c r="X119" s="37"/>
      <c r="Y119" s="3"/>
      <c r="Z119" s="3"/>
      <c r="AA119" s="3"/>
    </row>
    <row r="120" spans="1:27" ht="15.75" customHeight="1" x14ac:dyDescent="0.25">
      <c r="A120" s="3"/>
      <c r="B120" s="44"/>
      <c r="C120" s="45"/>
      <c r="D120" s="39"/>
      <c r="E120" s="37"/>
      <c r="F120" s="37"/>
      <c r="G120" s="37"/>
      <c r="H120" s="37"/>
      <c r="I120" s="39"/>
      <c r="J120" s="37"/>
      <c r="K120" s="37"/>
      <c r="L120" s="37"/>
      <c r="M120" s="37"/>
      <c r="N120" s="39"/>
      <c r="O120" s="39"/>
      <c r="P120" s="39"/>
      <c r="Q120" s="39"/>
      <c r="R120" s="39"/>
      <c r="S120" s="39"/>
      <c r="T120" s="39"/>
      <c r="U120" s="39"/>
      <c r="V120" s="41"/>
      <c r="W120" s="37"/>
      <c r="X120" s="37"/>
      <c r="Y120" s="3"/>
      <c r="Z120" s="3"/>
      <c r="AA120" s="3"/>
    </row>
    <row r="121" spans="1:27" ht="15.75" customHeight="1" x14ac:dyDescent="0.25">
      <c r="A121" s="3"/>
      <c r="B121" s="38"/>
      <c r="C121" s="45"/>
      <c r="D121" s="37"/>
      <c r="E121" s="37"/>
      <c r="F121" s="37"/>
      <c r="G121" s="37"/>
      <c r="H121" s="37"/>
      <c r="I121" s="39"/>
      <c r="J121" s="37"/>
      <c r="K121" s="37"/>
      <c r="L121" s="37"/>
      <c r="M121" s="37"/>
      <c r="N121" s="39"/>
      <c r="O121" s="39"/>
      <c r="P121" s="39"/>
      <c r="Q121" s="39"/>
      <c r="R121" s="39"/>
      <c r="S121" s="39"/>
      <c r="T121" s="39"/>
      <c r="U121" s="39"/>
      <c r="V121" s="41"/>
      <c r="W121" s="37"/>
      <c r="X121" s="37"/>
      <c r="Y121" s="3"/>
      <c r="Z121" s="3"/>
      <c r="AA121" s="3"/>
    </row>
    <row r="122" spans="1:27" ht="15.75" customHeight="1" x14ac:dyDescent="0.25">
      <c r="A122" s="3"/>
      <c r="B122" s="38"/>
      <c r="C122" s="45"/>
      <c r="D122" s="37"/>
      <c r="E122" s="37"/>
      <c r="F122" s="37"/>
      <c r="G122" s="37"/>
      <c r="H122" s="37"/>
      <c r="I122" s="39"/>
      <c r="J122" s="37"/>
      <c r="K122" s="37"/>
      <c r="L122" s="37"/>
      <c r="M122" s="37"/>
      <c r="N122" s="39"/>
      <c r="O122" s="39"/>
      <c r="P122" s="39"/>
      <c r="Q122" s="39"/>
      <c r="R122" s="39"/>
      <c r="S122" s="39"/>
      <c r="T122" s="39"/>
      <c r="U122" s="39"/>
      <c r="V122" s="41"/>
      <c r="W122" s="37"/>
      <c r="X122" s="37"/>
      <c r="Y122" s="3"/>
      <c r="Z122" s="3"/>
      <c r="AA122" s="3"/>
    </row>
    <row r="123" spans="1:27" ht="15.75" customHeight="1" x14ac:dyDescent="0.25">
      <c r="A123" s="3"/>
      <c r="B123" s="38"/>
      <c r="C123" s="45"/>
      <c r="D123" s="37"/>
      <c r="E123" s="37"/>
      <c r="F123" s="37"/>
      <c r="G123" s="37"/>
      <c r="H123" s="37"/>
      <c r="I123" s="39"/>
      <c r="J123" s="37"/>
      <c r="K123" s="37"/>
      <c r="L123" s="37"/>
      <c r="M123" s="37"/>
      <c r="N123" s="39"/>
      <c r="O123" s="39"/>
      <c r="P123" s="39"/>
      <c r="Q123" s="39"/>
      <c r="R123" s="39"/>
      <c r="S123" s="39"/>
      <c r="T123" s="39"/>
      <c r="U123" s="39"/>
      <c r="V123" s="41"/>
      <c r="W123" s="37"/>
      <c r="X123" s="37"/>
      <c r="Y123" s="3"/>
      <c r="Z123" s="3"/>
      <c r="AA123" s="3"/>
    </row>
    <row r="124" spans="1:27" ht="15.75" customHeight="1" x14ac:dyDescent="0.25">
      <c r="A124" s="3"/>
      <c r="B124" s="38"/>
      <c r="C124" s="45"/>
      <c r="D124" s="37"/>
      <c r="E124" s="37"/>
      <c r="F124" s="37"/>
      <c r="G124" s="37"/>
      <c r="H124" s="37"/>
      <c r="I124" s="39"/>
      <c r="J124" s="37"/>
      <c r="K124" s="37"/>
      <c r="L124" s="37"/>
      <c r="M124" s="37"/>
      <c r="N124" s="39"/>
      <c r="O124" s="39"/>
      <c r="P124" s="39"/>
      <c r="Q124" s="39"/>
      <c r="R124" s="39"/>
      <c r="S124" s="39"/>
      <c r="T124" s="39"/>
      <c r="U124" s="39"/>
      <c r="V124" s="41"/>
      <c r="W124" s="37"/>
      <c r="X124" s="37"/>
      <c r="Y124" s="3"/>
      <c r="Z124" s="3"/>
      <c r="AA124" s="3"/>
    </row>
    <row r="125" spans="1:27" ht="15.75" customHeight="1" x14ac:dyDescent="0.25">
      <c r="A125" s="3"/>
      <c r="B125" s="38"/>
      <c r="C125" s="45"/>
      <c r="D125" s="37"/>
      <c r="E125" s="37"/>
      <c r="F125" s="37"/>
      <c r="G125" s="37"/>
      <c r="H125" s="37"/>
      <c r="I125" s="39"/>
      <c r="J125" s="37"/>
      <c r="K125" s="37"/>
      <c r="L125" s="37"/>
      <c r="M125" s="37"/>
      <c r="N125" s="39"/>
      <c r="O125" s="39"/>
      <c r="P125" s="39"/>
      <c r="Q125" s="39"/>
      <c r="R125" s="39"/>
      <c r="S125" s="39"/>
      <c r="T125" s="39"/>
      <c r="U125" s="39"/>
      <c r="V125" s="41"/>
      <c r="W125" s="37"/>
      <c r="X125" s="37"/>
      <c r="Y125" s="3"/>
      <c r="Z125" s="3"/>
      <c r="AA125" s="3"/>
    </row>
    <row r="126" spans="1:27" ht="15.75" customHeight="1" x14ac:dyDescent="0.25">
      <c r="A126" s="3"/>
      <c r="B126" s="38"/>
      <c r="C126" s="45"/>
      <c r="D126" s="37"/>
      <c r="E126" s="37"/>
      <c r="F126" s="37"/>
      <c r="G126" s="37"/>
      <c r="H126" s="37"/>
      <c r="I126" s="39"/>
      <c r="J126" s="37"/>
      <c r="K126" s="37"/>
      <c r="L126" s="37"/>
      <c r="M126" s="37"/>
      <c r="N126" s="39"/>
      <c r="O126" s="39"/>
      <c r="P126" s="39"/>
      <c r="Q126" s="39"/>
      <c r="R126" s="39"/>
      <c r="S126" s="39"/>
      <c r="T126" s="39"/>
      <c r="U126" s="39"/>
      <c r="V126" s="41"/>
      <c r="W126" s="37"/>
      <c r="X126" s="37"/>
      <c r="Y126" s="3"/>
      <c r="Z126" s="3"/>
      <c r="AA126" s="3"/>
    </row>
    <row r="127" spans="1:27" ht="15.75" customHeight="1" x14ac:dyDescent="0.25">
      <c r="A127" s="3"/>
      <c r="B127" s="38"/>
      <c r="C127" s="45"/>
      <c r="D127" s="37"/>
      <c r="E127" s="37"/>
      <c r="F127" s="37"/>
      <c r="G127" s="37"/>
      <c r="H127" s="37"/>
      <c r="I127" s="39"/>
      <c r="J127" s="37"/>
      <c r="K127" s="37"/>
      <c r="L127" s="37"/>
      <c r="M127" s="37"/>
      <c r="N127" s="39"/>
      <c r="O127" s="39"/>
      <c r="P127" s="39"/>
      <c r="Q127" s="39"/>
      <c r="R127" s="39"/>
      <c r="S127" s="39"/>
      <c r="T127" s="39"/>
      <c r="U127" s="39"/>
      <c r="V127" s="41"/>
      <c r="W127" s="37"/>
      <c r="X127" s="37"/>
      <c r="Y127" s="3"/>
      <c r="Z127" s="3"/>
      <c r="AA127" s="3"/>
    </row>
    <row r="128" spans="1:27" ht="15.75" customHeight="1" x14ac:dyDescent="0.25">
      <c r="A128" s="3"/>
      <c r="B128" s="38"/>
      <c r="C128" s="45"/>
      <c r="D128" s="37"/>
      <c r="E128" s="37"/>
      <c r="F128" s="37"/>
      <c r="G128" s="37"/>
      <c r="H128" s="37"/>
      <c r="I128" s="39"/>
      <c r="J128" s="37"/>
      <c r="K128" s="37"/>
      <c r="L128" s="37"/>
      <c r="M128" s="37"/>
      <c r="N128" s="39"/>
      <c r="O128" s="39"/>
      <c r="P128" s="39"/>
      <c r="Q128" s="39"/>
      <c r="R128" s="39"/>
      <c r="S128" s="39"/>
      <c r="T128" s="39"/>
      <c r="U128" s="39"/>
      <c r="V128" s="41"/>
      <c r="W128" s="37"/>
      <c r="X128" s="37"/>
      <c r="Y128" s="3"/>
      <c r="Z128" s="3"/>
      <c r="AA128" s="3"/>
    </row>
    <row r="129" spans="1:27" ht="15.75" customHeight="1" x14ac:dyDescent="0.25">
      <c r="A129" s="3"/>
      <c r="B129" s="38"/>
      <c r="C129" s="45"/>
      <c r="D129" s="37"/>
      <c r="E129" s="37"/>
      <c r="F129" s="37"/>
      <c r="G129" s="37"/>
      <c r="H129" s="37"/>
      <c r="I129" s="39"/>
      <c r="J129" s="37"/>
      <c r="K129" s="37"/>
      <c r="L129" s="37"/>
      <c r="M129" s="37"/>
      <c r="N129" s="39"/>
      <c r="O129" s="39"/>
      <c r="P129" s="39"/>
      <c r="Q129" s="39"/>
      <c r="R129" s="39"/>
      <c r="S129" s="39"/>
      <c r="T129" s="39"/>
      <c r="U129" s="39"/>
      <c r="V129" s="41"/>
      <c r="W129" s="37"/>
      <c r="X129" s="37"/>
      <c r="Y129" s="3"/>
      <c r="Z129" s="3"/>
      <c r="AA129" s="3"/>
    </row>
    <row r="130" spans="1:27" ht="15.75" customHeight="1" x14ac:dyDescent="0.25">
      <c r="A130" s="3"/>
      <c r="B130" s="38"/>
      <c r="C130" s="45"/>
      <c r="D130" s="37"/>
      <c r="E130" s="37"/>
      <c r="F130" s="37"/>
      <c r="G130" s="37"/>
      <c r="H130" s="37"/>
      <c r="I130" s="39"/>
      <c r="J130" s="37"/>
      <c r="K130" s="37"/>
      <c r="L130" s="37"/>
      <c r="M130" s="37"/>
      <c r="N130" s="39"/>
      <c r="O130" s="39"/>
      <c r="P130" s="39"/>
      <c r="Q130" s="39"/>
      <c r="R130" s="39"/>
      <c r="S130" s="39"/>
      <c r="T130" s="39"/>
      <c r="U130" s="39"/>
      <c r="V130" s="41"/>
      <c r="W130" s="37"/>
      <c r="X130" s="37"/>
      <c r="Y130" s="3"/>
      <c r="Z130" s="3"/>
      <c r="AA130" s="3"/>
    </row>
    <row r="131" spans="1:27" ht="15.75" customHeight="1" x14ac:dyDescent="0.25">
      <c r="A131" s="3"/>
      <c r="B131" s="38"/>
      <c r="C131" s="45"/>
      <c r="D131" s="37"/>
      <c r="E131" s="37"/>
      <c r="F131" s="37"/>
      <c r="G131" s="37"/>
      <c r="H131" s="37"/>
      <c r="I131" s="39"/>
      <c r="J131" s="37"/>
      <c r="K131" s="37"/>
      <c r="L131" s="37"/>
      <c r="M131" s="37"/>
      <c r="N131" s="39"/>
      <c r="O131" s="39"/>
      <c r="P131" s="39"/>
      <c r="Q131" s="39"/>
      <c r="R131" s="39"/>
      <c r="S131" s="39"/>
      <c r="T131" s="39"/>
      <c r="U131" s="39"/>
      <c r="V131" s="41"/>
      <c r="W131" s="37"/>
      <c r="X131" s="37"/>
      <c r="Y131" s="3"/>
      <c r="Z131" s="3"/>
      <c r="AA131" s="3"/>
    </row>
    <row r="132" spans="1:27" ht="15.75" customHeight="1" x14ac:dyDescent="0.25">
      <c r="A132" s="3"/>
      <c r="B132" s="38"/>
      <c r="C132" s="45"/>
      <c r="D132" s="37"/>
      <c r="E132" s="37"/>
      <c r="F132" s="37"/>
      <c r="G132" s="37"/>
      <c r="H132" s="37"/>
      <c r="I132" s="39"/>
      <c r="J132" s="37"/>
      <c r="K132" s="37"/>
      <c r="L132" s="37"/>
      <c r="M132" s="37"/>
      <c r="N132" s="39"/>
      <c r="O132" s="39"/>
      <c r="P132" s="39"/>
      <c r="Q132" s="39"/>
      <c r="R132" s="39"/>
      <c r="S132" s="39"/>
      <c r="T132" s="39"/>
      <c r="U132" s="39"/>
      <c r="V132" s="41"/>
      <c r="W132" s="37"/>
      <c r="X132" s="37"/>
      <c r="Y132" s="3"/>
      <c r="Z132" s="3"/>
      <c r="AA132" s="3"/>
    </row>
    <row r="133" spans="1:27" ht="15.75" customHeight="1" x14ac:dyDescent="0.25">
      <c r="A133" s="3"/>
      <c r="B133" s="38"/>
      <c r="C133" s="45"/>
      <c r="D133" s="37"/>
      <c r="E133" s="37"/>
      <c r="F133" s="37"/>
      <c r="G133" s="37"/>
      <c r="H133" s="37"/>
      <c r="I133" s="39"/>
      <c r="J133" s="37"/>
      <c r="K133" s="37"/>
      <c r="L133" s="37"/>
      <c r="M133" s="37"/>
      <c r="N133" s="39"/>
      <c r="O133" s="39"/>
      <c r="P133" s="39"/>
      <c r="Q133" s="39"/>
      <c r="R133" s="39"/>
      <c r="S133" s="39"/>
      <c r="T133" s="39"/>
      <c r="U133" s="39"/>
      <c r="V133" s="41"/>
      <c r="W133" s="37"/>
      <c r="X133" s="37"/>
      <c r="Y133" s="3"/>
      <c r="Z133" s="3"/>
      <c r="AA133" s="3"/>
    </row>
    <row r="134" spans="1:27" ht="15.75" customHeight="1" x14ac:dyDescent="0.25">
      <c r="A134" s="3"/>
      <c r="B134" s="38"/>
      <c r="C134" s="45"/>
      <c r="D134" s="37"/>
      <c r="E134" s="37"/>
      <c r="F134" s="37"/>
      <c r="G134" s="37"/>
      <c r="H134" s="37"/>
      <c r="I134" s="39"/>
      <c r="J134" s="37"/>
      <c r="K134" s="37"/>
      <c r="L134" s="37"/>
      <c r="M134" s="37"/>
      <c r="N134" s="39"/>
      <c r="O134" s="39"/>
      <c r="P134" s="39"/>
      <c r="Q134" s="39"/>
      <c r="R134" s="39"/>
      <c r="S134" s="39"/>
      <c r="T134" s="39"/>
      <c r="U134" s="39"/>
      <c r="V134" s="41"/>
      <c r="W134" s="37"/>
      <c r="X134" s="37"/>
      <c r="Y134" s="3"/>
      <c r="Z134" s="3"/>
      <c r="AA134" s="3"/>
    </row>
    <row r="135" spans="1:27" ht="15.75" customHeight="1" x14ac:dyDescent="0.25">
      <c r="A135" s="3"/>
      <c r="B135" s="38"/>
      <c r="C135" s="45"/>
      <c r="D135" s="37"/>
      <c r="E135" s="37"/>
      <c r="F135" s="37"/>
      <c r="G135" s="37"/>
      <c r="H135" s="37"/>
      <c r="I135" s="39"/>
      <c r="J135" s="37"/>
      <c r="K135" s="37"/>
      <c r="L135" s="37"/>
      <c r="M135" s="37"/>
      <c r="N135" s="39"/>
      <c r="O135" s="39"/>
      <c r="P135" s="39"/>
      <c r="Q135" s="39"/>
      <c r="R135" s="39"/>
      <c r="S135" s="39"/>
      <c r="T135" s="39"/>
      <c r="U135" s="39"/>
      <c r="V135" s="41"/>
      <c r="W135" s="37"/>
      <c r="X135" s="37"/>
      <c r="Y135" s="3"/>
      <c r="Z135" s="3"/>
      <c r="AA135" s="3"/>
    </row>
    <row r="136" spans="1:27" ht="15.75" customHeight="1" x14ac:dyDescent="0.25">
      <c r="A136" s="3"/>
      <c r="B136" s="38"/>
      <c r="C136" s="45"/>
      <c r="D136" s="37"/>
      <c r="E136" s="37"/>
      <c r="F136" s="37"/>
      <c r="G136" s="37"/>
      <c r="H136" s="37"/>
      <c r="I136" s="39"/>
      <c r="J136" s="37"/>
      <c r="K136" s="37"/>
      <c r="L136" s="37"/>
      <c r="M136" s="37"/>
      <c r="N136" s="39"/>
      <c r="O136" s="39"/>
      <c r="P136" s="39"/>
      <c r="Q136" s="39"/>
      <c r="R136" s="39"/>
      <c r="S136" s="39"/>
      <c r="T136" s="39"/>
      <c r="U136" s="39"/>
      <c r="V136" s="41"/>
      <c r="W136" s="37"/>
      <c r="X136" s="37"/>
      <c r="Y136" s="3"/>
      <c r="Z136" s="3"/>
      <c r="AA136" s="3"/>
    </row>
    <row r="137" spans="1:27" ht="15.75" customHeight="1" x14ac:dyDescent="0.25">
      <c r="A137" s="3"/>
      <c r="B137" s="38"/>
      <c r="C137" s="45"/>
      <c r="D137" s="37"/>
      <c r="E137" s="37"/>
      <c r="F137" s="37"/>
      <c r="G137" s="37"/>
      <c r="H137" s="37"/>
      <c r="I137" s="39"/>
      <c r="J137" s="37"/>
      <c r="K137" s="37"/>
      <c r="L137" s="37"/>
      <c r="M137" s="37"/>
      <c r="N137" s="39"/>
      <c r="O137" s="39"/>
      <c r="P137" s="39"/>
      <c r="Q137" s="39"/>
      <c r="R137" s="39"/>
      <c r="S137" s="39"/>
      <c r="T137" s="39"/>
      <c r="U137" s="39"/>
      <c r="V137" s="41"/>
      <c r="W137" s="37"/>
      <c r="X137" s="37"/>
      <c r="Y137" s="3"/>
      <c r="Z137" s="3"/>
      <c r="AA137" s="3"/>
    </row>
    <row r="138" spans="1:27" ht="15.75" customHeight="1" x14ac:dyDescent="0.25">
      <c r="A138" s="3"/>
      <c r="B138" s="38"/>
      <c r="C138" s="45"/>
      <c r="D138" s="37"/>
      <c r="E138" s="37"/>
      <c r="F138" s="37"/>
      <c r="G138" s="37"/>
      <c r="H138" s="37"/>
      <c r="I138" s="39"/>
      <c r="J138" s="37"/>
      <c r="K138" s="37"/>
      <c r="L138" s="37"/>
      <c r="M138" s="37"/>
      <c r="N138" s="39"/>
      <c r="O138" s="39"/>
      <c r="P138" s="39"/>
      <c r="Q138" s="39"/>
      <c r="R138" s="39"/>
      <c r="S138" s="39"/>
      <c r="T138" s="39"/>
      <c r="U138" s="39"/>
      <c r="V138" s="41"/>
      <c r="W138" s="37"/>
      <c r="X138" s="37"/>
      <c r="Y138" s="3"/>
      <c r="Z138" s="3"/>
      <c r="AA138" s="3"/>
    </row>
    <row r="139" spans="1:27" ht="15.75" customHeight="1" x14ac:dyDescent="0.25">
      <c r="A139" s="3"/>
      <c r="B139" s="38"/>
      <c r="C139" s="45"/>
      <c r="D139" s="37"/>
      <c r="E139" s="37"/>
      <c r="F139" s="37"/>
      <c r="G139" s="37"/>
      <c r="H139" s="37"/>
      <c r="I139" s="39"/>
      <c r="J139" s="37"/>
      <c r="K139" s="37"/>
      <c r="L139" s="37"/>
      <c r="M139" s="37"/>
      <c r="N139" s="39"/>
      <c r="O139" s="39"/>
      <c r="P139" s="39"/>
      <c r="Q139" s="39"/>
      <c r="R139" s="39"/>
      <c r="S139" s="39"/>
      <c r="T139" s="39"/>
      <c r="U139" s="39"/>
      <c r="V139" s="41"/>
      <c r="W139" s="37"/>
      <c r="X139" s="37"/>
      <c r="Y139" s="3"/>
      <c r="Z139" s="3"/>
      <c r="AA139" s="3"/>
    </row>
    <row r="140" spans="1:27" ht="15.75" customHeight="1" x14ac:dyDescent="0.25">
      <c r="A140" s="3"/>
      <c r="B140" s="38"/>
      <c r="C140" s="45"/>
      <c r="D140" s="37"/>
      <c r="E140" s="37"/>
      <c r="F140" s="37"/>
      <c r="G140" s="37"/>
      <c r="H140" s="37"/>
      <c r="I140" s="39"/>
      <c r="J140" s="37"/>
      <c r="K140" s="37"/>
      <c r="L140" s="37"/>
      <c r="M140" s="37"/>
      <c r="N140" s="39"/>
      <c r="O140" s="39"/>
      <c r="P140" s="39"/>
      <c r="Q140" s="39"/>
      <c r="R140" s="39"/>
      <c r="S140" s="39"/>
      <c r="T140" s="39"/>
      <c r="U140" s="39"/>
      <c r="V140" s="41"/>
      <c r="W140" s="37"/>
      <c r="X140" s="37"/>
      <c r="Y140" s="3"/>
      <c r="Z140" s="3"/>
      <c r="AA140" s="3"/>
    </row>
    <row r="141" spans="1:27" ht="15.75" customHeight="1" x14ac:dyDescent="0.25">
      <c r="A141" s="3"/>
      <c r="B141" s="38"/>
      <c r="C141" s="45"/>
      <c r="D141" s="37"/>
      <c r="E141" s="37"/>
      <c r="F141" s="37"/>
      <c r="G141" s="37"/>
      <c r="H141" s="37"/>
      <c r="I141" s="39"/>
      <c r="J141" s="37"/>
      <c r="K141" s="37"/>
      <c r="L141" s="37"/>
      <c r="M141" s="37"/>
      <c r="N141" s="39"/>
      <c r="O141" s="39"/>
      <c r="P141" s="39"/>
      <c r="Q141" s="39"/>
      <c r="R141" s="39"/>
      <c r="S141" s="39"/>
      <c r="T141" s="39"/>
      <c r="U141" s="39"/>
      <c r="V141" s="41"/>
      <c r="W141" s="37"/>
      <c r="X141" s="37"/>
      <c r="Y141" s="3"/>
      <c r="Z141" s="3"/>
      <c r="AA141" s="3"/>
    </row>
    <row r="142" spans="1:27" ht="15.75" customHeight="1" x14ac:dyDescent="0.25">
      <c r="A142" s="3"/>
      <c r="B142" s="38"/>
      <c r="C142" s="45"/>
      <c r="D142" s="37"/>
      <c r="E142" s="37"/>
      <c r="F142" s="37"/>
      <c r="G142" s="37"/>
      <c r="H142" s="37"/>
      <c r="I142" s="39"/>
      <c r="J142" s="37"/>
      <c r="K142" s="37"/>
      <c r="L142" s="37"/>
      <c r="M142" s="37"/>
      <c r="N142" s="39"/>
      <c r="O142" s="39"/>
      <c r="P142" s="39"/>
      <c r="Q142" s="39"/>
      <c r="R142" s="39"/>
      <c r="S142" s="39"/>
      <c r="T142" s="39"/>
      <c r="U142" s="39"/>
      <c r="V142" s="41"/>
      <c r="W142" s="37"/>
      <c r="X142" s="37"/>
      <c r="Y142" s="3"/>
      <c r="Z142" s="3"/>
      <c r="AA142" s="3"/>
    </row>
    <row r="143" spans="1:27" ht="15.75" customHeight="1" x14ac:dyDescent="0.25">
      <c r="A143" s="3"/>
      <c r="B143" s="38"/>
      <c r="C143" s="45"/>
      <c r="D143" s="37"/>
      <c r="E143" s="37"/>
      <c r="F143" s="37"/>
      <c r="G143" s="37"/>
      <c r="H143" s="37"/>
      <c r="I143" s="39"/>
      <c r="J143" s="37"/>
      <c r="K143" s="37"/>
      <c r="L143" s="37"/>
      <c r="M143" s="37"/>
      <c r="N143" s="39"/>
      <c r="O143" s="39"/>
      <c r="P143" s="39"/>
      <c r="Q143" s="39"/>
      <c r="R143" s="39"/>
      <c r="S143" s="39"/>
      <c r="T143" s="39"/>
      <c r="U143" s="39"/>
      <c r="V143" s="41"/>
      <c r="W143" s="37"/>
      <c r="X143" s="37"/>
      <c r="Y143" s="3"/>
      <c r="Z143" s="3"/>
      <c r="AA143" s="3"/>
    </row>
    <row r="144" spans="1:27" ht="15.75" customHeight="1" x14ac:dyDescent="0.25">
      <c r="A144" s="3"/>
      <c r="B144" s="38"/>
      <c r="C144" s="45"/>
      <c r="D144" s="37"/>
      <c r="E144" s="37"/>
      <c r="F144" s="37"/>
      <c r="G144" s="37"/>
      <c r="H144" s="37"/>
      <c r="I144" s="39"/>
      <c r="J144" s="37"/>
      <c r="K144" s="37"/>
      <c r="L144" s="37"/>
      <c r="M144" s="37"/>
      <c r="N144" s="39"/>
      <c r="O144" s="39"/>
      <c r="P144" s="39"/>
      <c r="Q144" s="39"/>
      <c r="R144" s="39"/>
      <c r="S144" s="39"/>
      <c r="T144" s="39"/>
      <c r="U144" s="39"/>
      <c r="V144" s="41"/>
      <c r="W144" s="37"/>
      <c r="X144" s="37"/>
      <c r="Y144" s="3"/>
      <c r="Z144" s="3"/>
      <c r="AA144" s="3"/>
    </row>
    <row r="145" spans="1:27" ht="15.75" customHeight="1" x14ac:dyDescent="0.25">
      <c r="A145" s="3"/>
      <c r="B145" s="38"/>
      <c r="C145" s="45"/>
      <c r="D145" s="37"/>
      <c r="E145" s="37"/>
      <c r="F145" s="37"/>
      <c r="G145" s="37"/>
      <c r="H145" s="37"/>
      <c r="I145" s="39"/>
      <c r="J145" s="37"/>
      <c r="K145" s="37"/>
      <c r="L145" s="37"/>
      <c r="M145" s="37"/>
      <c r="N145" s="39"/>
      <c r="O145" s="39"/>
      <c r="P145" s="39"/>
      <c r="Q145" s="39"/>
      <c r="R145" s="39"/>
      <c r="S145" s="39"/>
      <c r="T145" s="39"/>
      <c r="U145" s="39"/>
      <c r="V145" s="41"/>
      <c r="W145" s="37"/>
      <c r="X145" s="37"/>
      <c r="Y145" s="3"/>
      <c r="Z145" s="3"/>
      <c r="AA145" s="3"/>
    </row>
    <row r="146" spans="1:27" ht="15.75" customHeight="1" x14ac:dyDescent="0.25">
      <c r="A146" s="3"/>
      <c r="B146" s="38"/>
      <c r="C146" s="45"/>
      <c r="D146" s="37"/>
      <c r="E146" s="37"/>
      <c r="F146" s="37"/>
      <c r="G146" s="37"/>
      <c r="H146" s="37"/>
      <c r="I146" s="39"/>
      <c r="J146" s="37"/>
      <c r="K146" s="37"/>
      <c r="L146" s="37"/>
      <c r="M146" s="37"/>
      <c r="N146" s="39"/>
      <c r="O146" s="39"/>
      <c r="P146" s="39"/>
      <c r="Q146" s="39"/>
      <c r="R146" s="39"/>
      <c r="S146" s="39"/>
      <c r="T146" s="39"/>
      <c r="U146" s="39"/>
      <c r="V146" s="41"/>
      <c r="W146" s="37"/>
      <c r="X146" s="37"/>
      <c r="Y146" s="3"/>
      <c r="Z146" s="3"/>
      <c r="AA146" s="3"/>
    </row>
    <row r="147" spans="1:27" ht="15.75" customHeight="1" x14ac:dyDescent="0.25">
      <c r="A147" s="3"/>
      <c r="B147" s="38"/>
      <c r="C147" s="45"/>
      <c r="D147" s="37"/>
      <c r="E147" s="37"/>
      <c r="F147" s="37"/>
      <c r="G147" s="37"/>
      <c r="H147" s="37"/>
      <c r="I147" s="39"/>
      <c r="J147" s="37"/>
      <c r="K147" s="37"/>
      <c r="L147" s="37"/>
      <c r="M147" s="37"/>
      <c r="N147" s="39"/>
      <c r="O147" s="39"/>
      <c r="P147" s="39"/>
      <c r="Q147" s="39"/>
      <c r="R147" s="39"/>
      <c r="S147" s="39"/>
      <c r="T147" s="39"/>
      <c r="U147" s="39"/>
      <c r="V147" s="41"/>
      <c r="W147" s="37"/>
      <c r="X147" s="37"/>
      <c r="Y147" s="3"/>
      <c r="Z147" s="3"/>
      <c r="AA147" s="3"/>
    </row>
    <row r="148" spans="1:27" ht="15.75" customHeight="1" x14ac:dyDescent="0.25">
      <c r="A148" s="3"/>
      <c r="B148" s="38"/>
      <c r="C148" s="45"/>
      <c r="D148" s="37"/>
      <c r="E148" s="37"/>
      <c r="F148" s="37"/>
      <c r="G148" s="37"/>
      <c r="H148" s="37"/>
      <c r="I148" s="39"/>
      <c r="J148" s="37"/>
      <c r="K148" s="37"/>
      <c r="L148" s="37"/>
      <c r="M148" s="37"/>
      <c r="N148" s="39"/>
      <c r="O148" s="39"/>
      <c r="P148" s="39"/>
      <c r="Q148" s="39"/>
      <c r="R148" s="39"/>
      <c r="S148" s="39"/>
      <c r="T148" s="39"/>
      <c r="U148" s="39"/>
      <c r="V148" s="41"/>
      <c r="W148" s="37"/>
      <c r="X148" s="37"/>
      <c r="Y148" s="3"/>
      <c r="Z148" s="3"/>
      <c r="AA148" s="3"/>
    </row>
    <row r="149" spans="1:27" ht="15.75" customHeight="1" x14ac:dyDescent="0.25">
      <c r="A149" s="3"/>
      <c r="B149" s="38"/>
      <c r="C149" s="45"/>
      <c r="D149" s="37"/>
      <c r="E149" s="37"/>
      <c r="F149" s="37"/>
      <c r="G149" s="37"/>
      <c r="H149" s="37"/>
      <c r="I149" s="39"/>
      <c r="J149" s="37"/>
      <c r="K149" s="37"/>
      <c r="L149" s="37"/>
      <c r="M149" s="37"/>
      <c r="N149" s="39"/>
      <c r="O149" s="39"/>
      <c r="P149" s="39"/>
      <c r="Q149" s="39"/>
      <c r="R149" s="39"/>
      <c r="S149" s="39"/>
      <c r="T149" s="39"/>
      <c r="U149" s="39"/>
      <c r="V149" s="41"/>
      <c r="W149" s="37"/>
      <c r="X149" s="37"/>
      <c r="Y149" s="3"/>
      <c r="Z149" s="3"/>
      <c r="AA149" s="3"/>
    </row>
    <row r="150" spans="1:27" ht="15.75" customHeight="1" x14ac:dyDescent="0.25">
      <c r="A150" s="3"/>
      <c r="B150" s="38"/>
      <c r="C150" s="45"/>
      <c r="D150" s="37"/>
      <c r="E150" s="37"/>
      <c r="F150" s="37"/>
      <c r="G150" s="37"/>
      <c r="H150" s="37"/>
      <c r="I150" s="39"/>
      <c r="J150" s="37"/>
      <c r="K150" s="37"/>
      <c r="L150" s="37"/>
      <c r="M150" s="37"/>
      <c r="N150" s="39"/>
      <c r="O150" s="39"/>
      <c r="P150" s="39"/>
      <c r="Q150" s="39"/>
      <c r="R150" s="39"/>
      <c r="S150" s="39"/>
      <c r="T150" s="39"/>
      <c r="U150" s="39"/>
      <c r="V150" s="41"/>
      <c r="W150" s="37"/>
      <c r="X150" s="37"/>
      <c r="Y150" s="3"/>
      <c r="Z150" s="3"/>
      <c r="AA150" s="3"/>
    </row>
    <row r="151" spans="1:27" ht="15.75" customHeight="1" x14ac:dyDescent="0.25">
      <c r="A151" s="3"/>
      <c r="B151" s="38"/>
      <c r="C151" s="45"/>
      <c r="D151" s="37"/>
      <c r="E151" s="37"/>
      <c r="F151" s="37"/>
      <c r="G151" s="37"/>
      <c r="H151" s="37"/>
      <c r="I151" s="39"/>
      <c r="J151" s="37"/>
      <c r="K151" s="37"/>
      <c r="L151" s="37"/>
      <c r="M151" s="37"/>
      <c r="N151" s="39"/>
      <c r="O151" s="39"/>
      <c r="P151" s="39"/>
      <c r="Q151" s="39"/>
      <c r="R151" s="39"/>
      <c r="S151" s="39"/>
      <c r="T151" s="39"/>
      <c r="U151" s="39"/>
      <c r="V151" s="41"/>
      <c r="W151" s="37"/>
      <c r="X151" s="37"/>
      <c r="Y151" s="3"/>
      <c r="Z151" s="3"/>
      <c r="AA151" s="3"/>
    </row>
    <row r="152" spans="1:27" ht="15.75" customHeight="1" x14ac:dyDescent="0.25">
      <c r="A152" s="3"/>
      <c r="B152" s="38"/>
      <c r="C152" s="45"/>
      <c r="D152" s="37"/>
      <c r="E152" s="37"/>
      <c r="F152" s="37"/>
      <c r="G152" s="37"/>
      <c r="H152" s="37"/>
      <c r="I152" s="39"/>
      <c r="J152" s="37"/>
      <c r="K152" s="37"/>
      <c r="L152" s="37"/>
      <c r="M152" s="37"/>
      <c r="N152" s="39"/>
      <c r="O152" s="39"/>
      <c r="P152" s="39"/>
      <c r="Q152" s="39"/>
      <c r="R152" s="39"/>
      <c r="S152" s="39"/>
      <c r="T152" s="39"/>
      <c r="U152" s="39"/>
      <c r="V152" s="41"/>
      <c r="W152" s="37"/>
      <c r="X152" s="37"/>
      <c r="Y152" s="3"/>
      <c r="Z152" s="3"/>
      <c r="AA152" s="3"/>
    </row>
    <row r="153" spans="1:27" ht="15.75" customHeight="1" x14ac:dyDescent="0.25">
      <c r="A153" s="3"/>
      <c r="B153" s="38"/>
      <c r="C153" s="45"/>
      <c r="D153" s="37"/>
      <c r="E153" s="37"/>
      <c r="F153" s="37"/>
      <c r="G153" s="37"/>
      <c r="H153" s="37"/>
      <c r="I153" s="39"/>
      <c r="J153" s="37"/>
      <c r="K153" s="37"/>
      <c r="L153" s="37"/>
      <c r="M153" s="37"/>
      <c r="N153" s="39"/>
      <c r="O153" s="39"/>
      <c r="P153" s="39"/>
      <c r="Q153" s="39"/>
      <c r="R153" s="39"/>
      <c r="S153" s="39"/>
      <c r="T153" s="39"/>
      <c r="U153" s="39"/>
      <c r="V153" s="41"/>
      <c r="W153" s="37"/>
      <c r="X153" s="37"/>
      <c r="Y153" s="3"/>
      <c r="Z153" s="3"/>
      <c r="AA153" s="3"/>
    </row>
    <row r="154" spans="1:27" ht="15.75" customHeight="1" x14ac:dyDescent="0.25">
      <c r="A154" s="3"/>
      <c r="B154" s="38"/>
      <c r="C154" s="45"/>
      <c r="D154" s="37"/>
      <c r="E154" s="37"/>
      <c r="F154" s="37"/>
      <c r="G154" s="37"/>
      <c r="H154" s="37"/>
      <c r="I154" s="39"/>
      <c r="J154" s="37"/>
      <c r="K154" s="37"/>
      <c r="L154" s="37"/>
      <c r="M154" s="37"/>
      <c r="N154" s="39"/>
      <c r="O154" s="39"/>
      <c r="P154" s="39"/>
      <c r="Q154" s="39"/>
      <c r="R154" s="39"/>
      <c r="S154" s="39"/>
      <c r="T154" s="39"/>
      <c r="U154" s="39"/>
      <c r="V154" s="41"/>
      <c r="W154" s="37"/>
      <c r="X154" s="37"/>
      <c r="Y154" s="3"/>
      <c r="Z154" s="3"/>
      <c r="AA154" s="3"/>
    </row>
    <row r="155" spans="1:27" ht="15.75" customHeight="1" x14ac:dyDescent="0.25">
      <c r="A155" s="3"/>
      <c r="B155" s="38"/>
      <c r="C155" s="45"/>
      <c r="D155" s="37"/>
      <c r="E155" s="37"/>
      <c r="F155" s="37"/>
      <c r="G155" s="37"/>
      <c r="H155" s="37"/>
      <c r="I155" s="39"/>
      <c r="J155" s="37"/>
      <c r="K155" s="37"/>
      <c r="L155" s="37"/>
      <c r="M155" s="37"/>
      <c r="N155" s="39"/>
      <c r="O155" s="39"/>
      <c r="P155" s="39"/>
      <c r="Q155" s="39"/>
      <c r="R155" s="39"/>
      <c r="S155" s="39"/>
      <c r="T155" s="39"/>
      <c r="U155" s="39"/>
      <c r="V155" s="41"/>
      <c r="W155" s="37"/>
      <c r="X155" s="37"/>
      <c r="Y155" s="3"/>
      <c r="Z155" s="3"/>
      <c r="AA155" s="3"/>
    </row>
    <row r="156" spans="1:27" ht="15.75" customHeight="1" x14ac:dyDescent="0.25">
      <c r="A156" s="3"/>
      <c r="B156" s="38"/>
      <c r="C156" s="45"/>
      <c r="D156" s="37"/>
      <c r="E156" s="37"/>
      <c r="F156" s="37"/>
      <c r="G156" s="37"/>
      <c r="H156" s="37"/>
      <c r="I156" s="39"/>
      <c r="J156" s="37"/>
      <c r="K156" s="37"/>
      <c r="L156" s="37"/>
      <c r="M156" s="37"/>
      <c r="N156" s="39"/>
      <c r="O156" s="39"/>
      <c r="P156" s="39"/>
      <c r="Q156" s="39"/>
      <c r="R156" s="39"/>
      <c r="S156" s="39"/>
      <c r="T156" s="39"/>
      <c r="U156" s="39"/>
      <c r="V156" s="41"/>
      <c r="W156" s="37"/>
      <c r="X156" s="37"/>
      <c r="Y156" s="3"/>
      <c r="Z156" s="3"/>
      <c r="AA156" s="3"/>
    </row>
    <row r="157" spans="1:27" ht="15.75" customHeight="1" x14ac:dyDescent="0.25">
      <c r="A157" s="3"/>
      <c r="B157" s="38"/>
      <c r="C157" s="45"/>
      <c r="D157" s="37"/>
      <c r="E157" s="37"/>
      <c r="F157" s="37"/>
      <c r="G157" s="37"/>
      <c r="H157" s="37"/>
      <c r="I157" s="39"/>
      <c r="J157" s="37"/>
      <c r="K157" s="37"/>
      <c r="L157" s="37"/>
      <c r="M157" s="37"/>
      <c r="N157" s="39"/>
      <c r="O157" s="39"/>
      <c r="P157" s="39"/>
      <c r="Q157" s="39"/>
      <c r="R157" s="39"/>
      <c r="S157" s="39"/>
      <c r="T157" s="39"/>
      <c r="U157" s="39"/>
      <c r="V157" s="41"/>
      <c r="W157" s="37"/>
      <c r="X157" s="37"/>
      <c r="Y157" s="3"/>
      <c r="Z157" s="3"/>
      <c r="AA157" s="3"/>
    </row>
    <row r="158" spans="1:27" ht="15.75" customHeight="1" x14ac:dyDescent="0.25">
      <c r="A158" s="3"/>
      <c r="B158" s="38"/>
      <c r="C158" s="45"/>
      <c r="D158" s="37"/>
      <c r="E158" s="37"/>
      <c r="F158" s="37"/>
      <c r="G158" s="37"/>
      <c r="H158" s="37"/>
      <c r="I158" s="39"/>
      <c r="J158" s="37"/>
      <c r="K158" s="37"/>
      <c r="L158" s="37"/>
      <c r="M158" s="37"/>
      <c r="N158" s="39"/>
      <c r="O158" s="39"/>
      <c r="P158" s="39"/>
      <c r="Q158" s="39"/>
      <c r="R158" s="39"/>
      <c r="S158" s="39"/>
      <c r="T158" s="39"/>
      <c r="U158" s="39"/>
      <c r="V158" s="41"/>
      <c r="W158" s="37"/>
      <c r="X158" s="37"/>
      <c r="Y158" s="3"/>
      <c r="Z158" s="3"/>
      <c r="AA158" s="3"/>
    </row>
    <row r="159" spans="1:27" ht="15.75" customHeight="1" x14ac:dyDescent="0.25">
      <c r="A159" s="3"/>
      <c r="B159" s="38"/>
      <c r="C159" s="45"/>
      <c r="D159" s="37"/>
      <c r="E159" s="37"/>
      <c r="F159" s="37"/>
      <c r="G159" s="37"/>
      <c r="H159" s="37"/>
      <c r="I159" s="39"/>
      <c r="J159" s="37"/>
      <c r="K159" s="37"/>
      <c r="L159" s="37"/>
      <c r="M159" s="37"/>
      <c r="N159" s="39"/>
      <c r="O159" s="39"/>
      <c r="P159" s="39"/>
      <c r="Q159" s="39"/>
      <c r="R159" s="39"/>
      <c r="S159" s="39"/>
      <c r="T159" s="39"/>
      <c r="U159" s="39"/>
      <c r="V159" s="41"/>
      <c r="W159" s="37"/>
      <c r="X159" s="37"/>
      <c r="Y159" s="3"/>
      <c r="Z159" s="3"/>
      <c r="AA159" s="3"/>
    </row>
    <row r="160" spans="1:27" ht="15.75" customHeight="1" x14ac:dyDescent="0.25">
      <c r="A160" s="3"/>
      <c r="B160" s="38"/>
      <c r="C160" s="45"/>
      <c r="D160" s="37"/>
      <c r="E160" s="37"/>
      <c r="F160" s="37"/>
      <c r="G160" s="37"/>
      <c r="H160" s="37"/>
      <c r="I160" s="39"/>
      <c r="J160" s="37"/>
      <c r="K160" s="37"/>
      <c r="L160" s="37"/>
      <c r="M160" s="37"/>
      <c r="N160" s="39"/>
      <c r="O160" s="39"/>
      <c r="P160" s="39"/>
      <c r="Q160" s="39"/>
      <c r="R160" s="39"/>
      <c r="S160" s="39"/>
      <c r="T160" s="39"/>
      <c r="U160" s="39"/>
      <c r="V160" s="41"/>
      <c r="W160" s="37"/>
      <c r="X160" s="37"/>
      <c r="Y160" s="3"/>
      <c r="Z160" s="3"/>
      <c r="AA160" s="3"/>
    </row>
    <row r="161" spans="1:27" ht="15.75" customHeight="1" x14ac:dyDescent="0.25">
      <c r="A161" s="3"/>
      <c r="B161" s="38"/>
      <c r="C161" s="45"/>
      <c r="D161" s="37"/>
      <c r="E161" s="37"/>
      <c r="F161" s="37"/>
      <c r="G161" s="37"/>
      <c r="H161" s="37"/>
      <c r="I161" s="39"/>
      <c r="J161" s="37"/>
      <c r="K161" s="37"/>
      <c r="L161" s="37"/>
      <c r="M161" s="37"/>
      <c r="N161" s="39"/>
      <c r="O161" s="39"/>
      <c r="P161" s="39"/>
      <c r="Q161" s="39"/>
      <c r="R161" s="39"/>
      <c r="S161" s="39"/>
      <c r="T161" s="39"/>
      <c r="U161" s="39"/>
      <c r="V161" s="41"/>
      <c r="W161" s="37"/>
      <c r="X161" s="37"/>
      <c r="Y161" s="3"/>
      <c r="Z161" s="3"/>
      <c r="AA161" s="3"/>
    </row>
    <row r="162" spans="1:27" ht="15.75" customHeight="1" x14ac:dyDescent="0.25">
      <c r="A162" s="3"/>
      <c r="B162" s="38"/>
      <c r="C162" s="45"/>
      <c r="D162" s="37"/>
      <c r="E162" s="37"/>
      <c r="F162" s="37"/>
      <c r="G162" s="37"/>
      <c r="H162" s="37"/>
      <c r="I162" s="39"/>
      <c r="J162" s="37"/>
      <c r="K162" s="37"/>
      <c r="L162" s="37"/>
      <c r="M162" s="37"/>
      <c r="N162" s="39"/>
      <c r="O162" s="39"/>
      <c r="P162" s="39"/>
      <c r="Q162" s="39"/>
      <c r="R162" s="39"/>
      <c r="S162" s="39"/>
      <c r="T162" s="39"/>
      <c r="U162" s="39"/>
      <c r="V162" s="41"/>
      <c r="W162" s="37"/>
      <c r="X162" s="37"/>
      <c r="Y162" s="3"/>
      <c r="Z162" s="3"/>
      <c r="AA162" s="3"/>
    </row>
    <row r="163" spans="1:27" ht="15.75" customHeight="1" x14ac:dyDescent="0.25">
      <c r="A163" s="3"/>
      <c r="B163" s="38"/>
      <c r="C163" s="45"/>
      <c r="D163" s="37"/>
      <c r="E163" s="37"/>
      <c r="F163" s="37"/>
      <c r="G163" s="37"/>
      <c r="H163" s="37"/>
      <c r="I163" s="39"/>
      <c r="J163" s="37"/>
      <c r="K163" s="37"/>
      <c r="L163" s="37"/>
      <c r="M163" s="37"/>
      <c r="N163" s="39"/>
      <c r="O163" s="39"/>
      <c r="P163" s="39"/>
      <c r="Q163" s="39"/>
      <c r="R163" s="39"/>
      <c r="S163" s="39"/>
      <c r="T163" s="39"/>
      <c r="U163" s="39"/>
      <c r="V163" s="41"/>
      <c r="W163" s="37"/>
      <c r="X163" s="37"/>
      <c r="Y163" s="3"/>
      <c r="Z163" s="3"/>
      <c r="AA163" s="3"/>
    </row>
    <row r="164" spans="1:27" ht="15.75" customHeight="1" x14ac:dyDescent="0.25">
      <c r="A164" s="3"/>
      <c r="B164" s="38"/>
      <c r="C164" s="45"/>
      <c r="D164" s="37"/>
      <c r="E164" s="37"/>
      <c r="F164" s="37"/>
      <c r="G164" s="37"/>
      <c r="H164" s="37"/>
      <c r="I164" s="39"/>
      <c r="J164" s="37"/>
      <c r="K164" s="37"/>
      <c r="L164" s="37"/>
      <c r="M164" s="37"/>
      <c r="N164" s="39"/>
      <c r="O164" s="39"/>
      <c r="P164" s="39"/>
      <c r="Q164" s="39"/>
      <c r="R164" s="39"/>
      <c r="S164" s="39"/>
      <c r="T164" s="39"/>
      <c r="U164" s="39"/>
      <c r="V164" s="41"/>
      <c r="W164" s="37"/>
      <c r="X164" s="37"/>
      <c r="Y164" s="3"/>
      <c r="Z164" s="3"/>
      <c r="AA164" s="3"/>
    </row>
    <row r="165" spans="1:27" ht="15.75" customHeight="1" x14ac:dyDescent="0.25">
      <c r="A165" s="3"/>
      <c r="B165" s="38"/>
      <c r="C165" s="45"/>
      <c r="D165" s="37"/>
      <c r="E165" s="37"/>
      <c r="F165" s="37"/>
      <c r="G165" s="37"/>
      <c r="H165" s="37"/>
      <c r="I165" s="39"/>
      <c r="J165" s="37"/>
      <c r="K165" s="37"/>
      <c r="L165" s="37"/>
      <c r="M165" s="37"/>
      <c r="N165" s="39"/>
      <c r="O165" s="39"/>
      <c r="P165" s="39"/>
      <c r="Q165" s="39"/>
      <c r="R165" s="39"/>
      <c r="S165" s="39"/>
      <c r="T165" s="39"/>
      <c r="U165" s="39"/>
      <c r="V165" s="41"/>
      <c r="W165" s="37"/>
      <c r="X165" s="37"/>
      <c r="Y165" s="3"/>
      <c r="Z165" s="3"/>
      <c r="AA165" s="3"/>
    </row>
    <row r="166" spans="1:27" ht="15.75" customHeight="1" x14ac:dyDescent="0.25">
      <c r="A166" s="3"/>
      <c r="B166" s="38"/>
      <c r="C166" s="45"/>
      <c r="D166" s="37"/>
      <c r="E166" s="37"/>
      <c r="F166" s="37"/>
      <c r="G166" s="37"/>
      <c r="H166" s="37"/>
      <c r="I166" s="39"/>
      <c r="J166" s="37"/>
      <c r="K166" s="37"/>
      <c r="L166" s="37"/>
      <c r="M166" s="37"/>
      <c r="N166" s="39"/>
      <c r="O166" s="39"/>
      <c r="P166" s="39"/>
      <c r="Q166" s="39"/>
      <c r="R166" s="39"/>
      <c r="S166" s="39"/>
      <c r="T166" s="39"/>
      <c r="U166" s="39"/>
      <c r="V166" s="41"/>
      <c r="W166" s="37"/>
      <c r="X166" s="37"/>
      <c r="Y166" s="3"/>
      <c r="Z166" s="3"/>
      <c r="AA166" s="3"/>
    </row>
    <row r="167" spans="1:27" ht="15.75" customHeight="1" x14ac:dyDescent="0.25">
      <c r="A167" s="3"/>
      <c r="B167" s="38"/>
      <c r="C167" s="45"/>
      <c r="D167" s="37"/>
      <c r="E167" s="37"/>
      <c r="F167" s="37"/>
      <c r="G167" s="37"/>
      <c r="H167" s="37"/>
      <c r="I167" s="39"/>
      <c r="J167" s="37"/>
      <c r="K167" s="37"/>
      <c r="L167" s="37"/>
      <c r="M167" s="37"/>
      <c r="N167" s="39"/>
      <c r="O167" s="39"/>
      <c r="P167" s="39"/>
      <c r="Q167" s="39"/>
      <c r="R167" s="39"/>
      <c r="S167" s="39"/>
      <c r="T167" s="39"/>
      <c r="U167" s="39"/>
      <c r="V167" s="41"/>
      <c r="W167" s="37"/>
      <c r="X167" s="37"/>
      <c r="Y167" s="3"/>
      <c r="Z167" s="3"/>
      <c r="AA167" s="3"/>
    </row>
    <row r="168" spans="1:27" ht="15.75" customHeight="1" x14ac:dyDescent="0.25">
      <c r="A168" s="3"/>
      <c r="B168" s="38"/>
      <c r="C168" s="45"/>
      <c r="D168" s="37"/>
      <c r="E168" s="37"/>
      <c r="F168" s="37"/>
      <c r="G168" s="37"/>
      <c r="H168" s="37"/>
      <c r="I168" s="39"/>
      <c r="J168" s="37"/>
      <c r="K168" s="37"/>
      <c r="L168" s="37"/>
      <c r="M168" s="37"/>
      <c r="N168" s="39"/>
      <c r="O168" s="39"/>
      <c r="P168" s="39"/>
      <c r="Q168" s="39"/>
      <c r="R168" s="39"/>
      <c r="S168" s="39"/>
      <c r="T168" s="39"/>
      <c r="U168" s="39"/>
      <c r="V168" s="41"/>
      <c r="W168" s="37"/>
      <c r="X168" s="37"/>
      <c r="Y168" s="3"/>
      <c r="Z168" s="3"/>
      <c r="AA168" s="3"/>
    </row>
    <row r="169" spans="1:27" ht="15.75" customHeight="1" x14ac:dyDescent="0.25">
      <c r="A169" s="3"/>
      <c r="B169" s="38"/>
      <c r="C169" s="45"/>
      <c r="D169" s="37"/>
      <c r="E169" s="37"/>
      <c r="F169" s="37"/>
      <c r="G169" s="37"/>
      <c r="H169" s="37"/>
      <c r="I169" s="39"/>
      <c r="J169" s="37"/>
      <c r="K169" s="37"/>
      <c r="L169" s="37"/>
      <c r="M169" s="37"/>
      <c r="N169" s="39"/>
      <c r="O169" s="39"/>
      <c r="P169" s="39"/>
      <c r="Q169" s="39"/>
      <c r="R169" s="39"/>
      <c r="S169" s="39"/>
      <c r="T169" s="39"/>
      <c r="U169" s="39"/>
      <c r="V169" s="41"/>
      <c r="W169" s="37"/>
      <c r="X169" s="37"/>
      <c r="Y169" s="3"/>
      <c r="Z169" s="3"/>
      <c r="AA169" s="3"/>
    </row>
    <row r="170" spans="1:27" ht="15.75" customHeight="1" x14ac:dyDescent="0.25">
      <c r="A170" s="3"/>
      <c r="B170" s="38"/>
      <c r="C170" s="45"/>
      <c r="D170" s="37"/>
      <c r="E170" s="37"/>
      <c r="F170" s="37"/>
      <c r="G170" s="37"/>
      <c r="H170" s="37"/>
      <c r="I170" s="39"/>
      <c r="J170" s="37"/>
      <c r="K170" s="37"/>
      <c r="L170" s="37"/>
      <c r="M170" s="37"/>
      <c r="N170" s="39"/>
      <c r="O170" s="39"/>
      <c r="P170" s="39"/>
      <c r="Q170" s="39"/>
      <c r="R170" s="39"/>
      <c r="S170" s="39"/>
      <c r="T170" s="39"/>
      <c r="U170" s="39"/>
      <c r="V170" s="41"/>
      <c r="W170" s="37"/>
      <c r="X170" s="37"/>
      <c r="Y170" s="3"/>
      <c r="Z170" s="3"/>
      <c r="AA170" s="3"/>
    </row>
    <row r="171" spans="1:27" ht="15.75" customHeight="1" x14ac:dyDescent="0.25">
      <c r="A171" s="3"/>
      <c r="B171" s="38"/>
      <c r="C171" s="45"/>
      <c r="D171" s="37"/>
      <c r="E171" s="37"/>
      <c r="F171" s="37"/>
      <c r="G171" s="37"/>
      <c r="H171" s="37"/>
      <c r="I171" s="39"/>
      <c r="J171" s="37"/>
      <c r="K171" s="37"/>
      <c r="L171" s="37"/>
      <c r="M171" s="37"/>
      <c r="N171" s="39"/>
      <c r="O171" s="39"/>
      <c r="P171" s="39"/>
      <c r="Q171" s="39"/>
      <c r="R171" s="39"/>
      <c r="S171" s="39"/>
      <c r="T171" s="39"/>
      <c r="U171" s="39"/>
      <c r="V171" s="41"/>
      <c r="W171" s="37"/>
      <c r="X171" s="37"/>
      <c r="Y171" s="3"/>
      <c r="Z171" s="3"/>
      <c r="AA171" s="3"/>
    </row>
    <row r="172" spans="1:27" ht="15.75" customHeight="1" x14ac:dyDescent="0.25">
      <c r="A172" s="3"/>
      <c r="B172" s="38"/>
      <c r="C172" s="45"/>
      <c r="D172" s="37"/>
      <c r="E172" s="37"/>
      <c r="F172" s="37"/>
      <c r="G172" s="37"/>
      <c r="H172" s="37"/>
      <c r="I172" s="39"/>
      <c r="J172" s="37"/>
      <c r="K172" s="37"/>
      <c r="L172" s="37"/>
      <c r="M172" s="37"/>
      <c r="N172" s="39"/>
      <c r="O172" s="39"/>
      <c r="P172" s="39"/>
      <c r="Q172" s="39"/>
      <c r="R172" s="39"/>
      <c r="S172" s="39"/>
      <c r="T172" s="39"/>
      <c r="U172" s="39"/>
      <c r="V172" s="41"/>
      <c r="W172" s="37"/>
      <c r="X172" s="37"/>
      <c r="Y172" s="3"/>
      <c r="Z172" s="3"/>
      <c r="AA172" s="3"/>
    </row>
    <row r="173" spans="1:27" ht="15.75" customHeight="1" x14ac:dyDescent="0.25">
      <c r="A173" s="3"/>
      <c r="B173" s="38"/>
      <c r="C173" s="45"/>
      <c r="D173" s="37"/>
      <c r="E173" s="37"/>
      <c r="F173" s="37"/>
      <c r="G173" s="37"/>
      <c r="H173" s="37"/>
      <c r="I173" s="39"/>
      <c r="J173" s="37"/>
      <c r="K173" s="37"/>
      <c r="L173" s="37"/>
      <c r="M173" s="37"/>
      <c r="N173" s="39"/>
      <c r="O173" s="39"/>
      <c r="P173" s="39"/>
      <c r="Q173" s="39"/>
      <c r="R173" s="39"/>
      <c r="S173" s="39"/>
      <c r="T173" s="39"/>
      <c r="U173" s="39"/>
      <c r="V173" s="41"/>
      <c r="W173" s="37"/>
      <c r="X173" s="37"/>
      <c r="Y173" s="3"/>
      <c r="Z173" s="3"/>
      <c r="AA173" s="3"/>
    </row>
    <row r="174" spans="1:27" ht="15.75" customHeight="1" x14ac:dyDescent="0.25">
      <c r="A174" s="3"/>
      <c r="B174" s="38"/>
      <c r="C174" s="45"/>
      <c r="D174" s="37"/>
      <c r="E174" s="37"/>
      <c r="F174" s="37"/>
      <c r="G174" s="37"/>
      <c r="H174" s="37"/>
      <c r="I174" s="39"/>
      <c r="J174" s="37"/>
      <c r="K174" s="37"/>
      <c r="L174" s="37"/>
      <c r="M174" s="37"/>
      <c r="N174" s="39"/>
      <c r="O174" s="39"/>
      <c r="P174" s="39"/>
      <c r="Q174" s="39"/>
      <c r="R174" s="39"/>
      <c r="S174" s="39"/>
      <c r="T174" s="39"/>
      <c r="U174" s="39"/>
      <c r="V174" s="41"/>
      <c r="W174" s="37"/>
      <c r="X174" s="37"/>
      <c r="Y174" s="3"/>
      <c r="Z174" s="3"/>
      <c r="AA174" s="3"/>
    </row>
    <row r="175" spans="1:27" ht="15.75" customHeight="1" x14ac:dyDescent="0.25">
      <c r="A175" s="3"/>
      <c r="B175" s="38"/>
      <c r="C175" s="45"/>
      <c r="D175" s="37"/>
      <c r="E175" s="37"/>
      <c r="F175" s="37"/>
      <c r="G175" s="37"/>
      <c r="H175" s="37"/>
      <c r="I175" s="39"/>
      <c r="J175" s="37"/>
      <c r="K175" s="37"/>
      <c r="L175" s="37"/>
      <c r="M175" s="37"/>
      <c r="N175" s="39"/>
      <c r="O175" s="39"/>
      <c r="P175" s="39"/>
      <c r="Q175" s="39"/>
      <c r="R175" s="39"/>
      <c r="S175" s="39"/>
      <c r="T175" s="39"/>
      <c r="U175" s="39"/>
      <c r="V175" s="41"/>
      <c r="W175" s="37"/>
      <c r="X175" s="37"/>
      <c r="Y175" s="3"/>
      <c r="Z175" s="3"/>
      <c r="AA175" s="3"/>
    </row>
    <row r="176" spans="1:27" ht="15.75" customHeight="1" x14ac:dyDescent="0.25">
      <c r="A176" s="3"/>
      <c r="B176" s="38"/>
      <c r="C176" s="45"/>
      <c r="D176" s="37"/>
      <c r="E176" s="37"/>
      <c r="F176" s="37"/>
      <c r="G176" s="37"/>
      <c r="H176" s="37"/>
      <c r="I176" s="39"/>
      <c r="J176" s="37"/>
      <c r="K176" s="37"/>
      <c r="L176" s="37"/>
      <c r="M176" s="37"/>
      <c r="N176" s="39"/>
      <c r="O176" s="39"/>
      <c r="P176" s="39"/>
      <c r="Q176" s="39"/>
      <c r="R176" s="39"/>
      <c r="S176" s="39"/>
      <c r="T176" s="39"/>
      <c r="U176" s="39"/>
      <c r="V176" s="41"/>
      <c r="W176" s="37"/>
      <c r="X176" s="37"/>
      <c r="Y176" s="3"/>
      <c r="Z176" s="3"/>
      <c r="AA176" s="3"/>
    </row>
    <row r="177" spans="1:27" ht="15.75" customHeight="1" x14ac:dyDescent="0.25">
      <c r="A177" s="3"/>
      <c r="B177" s="38"/>
      <c r="C177" s="45"/>
      <c r="D177" s="37"/>
      <c r="E177" s="37"/>
      <c r="F177" s="37"/>
      <c r="G177" s="37"/>
      <c r="H177" s="37"/>
      <c r="I177" s="39"/>
      <c r="J177" s="37"/>
      <c r="K177" s="37"/>
      <c r="L177" s="37"/>
      <c r="M177" s="37"/>
      <c r="N177" s="39"/>
      <c r="O177" s="39"/>
      <c r="P177" s="39"/>
      <c r="Q177" s="39"/>
      <c r="R177" s="39"/>
      <c r="S177" s="39"/>
      <c r="T177" s="39"/>
      <c r="U177" s="39"/>
      <c r="V177" s="41"/>
      <c r="W177" s="37"/>
      <c r="X177" s="37"/>
      <c r="Y177" s="3"/>
      <c r="Z177" s="3"/>
      <c r="AA177" s="3"/>
    </row>
    <row r="178" spans="1:27" ht="15.75" customHeight="1" x14ac:dyDescent="0.25">
      <c r="A178" s="3"/>
      <c r="B178" s="38"/>
      <c r="C178" s="45"/>
      <c r="D178" s="37"/>
      <c r="E178" s="37"/>
      <c r="F178" s="37"/>
      <c r="G178" s="37"/>
      <c r="H178" s="37"/>
      <c r="I178" s="39"/>
      <c r="J178" s="37"/>
      <c r="K178" s="37"/>
      <c r="L178" s="37"/>
      <c r="M178" s="37"/>
      <c r="N178" s="39"/>
      <c r="O178" s="39"/>
      <c r="P178" s="39"/>
      <c r="Q178" s="39"/>
      <c r="R178" s="39"/>
      <c r="S178" s="39"/>
      <c r="T178" s="39"/>
      <c r="U178" s="39"/>
      <c r="V178" s="41"/>
      <c r="W178" s="37"/>
      <c r="X178" s="37"/>
      <c r="Y178" s="3"/>
      <c r="Z178" s="3"/>
      <c r="AA178" s="3"/>
    </row>
    <row r="179" spans="1:27" ht="15.75" customHeight="1" x14ac:dyDescent="0.25">
      <c r="A179" s="3"/>
      <c r="B179" s="38"/>
      <c r="C179" s="45"/>
      <c r="D179" s="37"/>
      <c r="E179" s="37"/>
      <c r="F179" s="37"/>
      <c r="G179" s="37"/>
      <c r="H179" s="37"/>
      <c r="I179" s="39"/>
      <c r="J179" s="37"/>
      <c r="K179" s="37"/>
      <c r="L179" s="37"/>
      <c r="M179" s="37"/>
      <c r="N179" s="39"/>
      <c r="O179" s="39"/>
      <c r="P179" s="39"/>
      <c r="Q179" s="39"/>
      <c r="R179" s="39"/>
      <c r="S179" s="39"/>
      <c r="T179" s="39"/>
      <c r="U179" s="39"/>
      <c r="V179" s="41"/>
      <c r="W179" s="37"/>
      <c r="X179" s="37"/>
      <c r="Y179" s="3"/>
      <c r="Z179" s="3"/>
      <c r="AA179" s="3"/>
    </row>
    <row r="180" spans="1:27" ht="15.75" customHeight="1" x14ac:dyDescent="0.25">
      <c r="A180" s="3"/>
      <c r="B180" s="38"/>
      <c r="C180" s="45"/>
      <c r="D180" s="37"/>
      <c r="E180" s="37"/>
      <c r="F180" s="37"/>
      <c r="G180" s="37"/>
      <c r="H180" s="37"/>
      <c r="I180" s="39"/>
      <c r="J180" s="37"/>
      <c r="K180" s="37"/>
      <c r="L180" s="37"/>
      <c r="M180" s="37"/>
      <c r="N180" s="39"/>
      <c r="O180" s="39"/>
      <c r="P180" s="39"/>
      <c r="Q180" s="39"/>
      <c r="R180" s="39"/>
      <c r="S180" s="39"/>
      <c r="T180" s="39"/>
      <c r="U180" s="39"/>
      <c r="V180" s="41"/>
      <c r="W180" s="37"/>
      <c r="X180" s="37"/>
      <c r="Y180" s="3"/>
      <c r="Z180" s="3"/>
      <c r="AA180" s="3"/>
    </row>
    <row r="181" spans="1:27" ht="15.75" customHeight="1" x14ac:dyDescent="0.25">
      <c r="A181" s="3"/>
      <c r="B181" s="38"/>
      <c r="C181" s="45"/>
      <c r="D181" s="37"/>
      <c r="E181" s="37"/>
      <c r="F181" s="37"/>
      <c r="G181" s="37"/>
      <c r="H181" s="37"/>
      <c r="I181" s="39"/>
      <c r="J181" s="37"/>
      <c r="K181" s="37"/>
      <c r="L181" s="37"/>
      <c r="M181" s="37"/>
      <c r="N181" s="39"/>
      <c r="O181" s="39"/>
      <c r="P181" s="39"/>
      <c r="Q181" s="39"/>
      <c r="R181" s="39"/>
      <c r="S181" s="39"/>
      <c r="T181" s="39"/>
      <c r="U181" s="39"/>
      <c r="V181" s="41"/>
      <c r="W181" s="37"/>
      <c r="X181" s="37"/>
      <c r="Y181" s="3"/>
      <c r="Z181" s="3"/>
      <c r="AA181" s="3"/>
    </row>
    <row r="182" spans="1:27" ht="15.75" customHeight="1" x14ac:dyDescent="0.25">
      <c r="A182" s="3"/>
      <c r="B182" s="38"/>
      <c r="C182" s="45"/>
      <c r="D182" s="37"/>
      <c r="E182" s="37"/>
      <c r="F182" s="37"/>
      <c r="G182" s="37"/>
      <c r="H182" s="37"/>
      <c r="I182" s="39"/>
      <c r="J182" s="37"/>
      <c r="K182" s="37"/>
      <c r="L182" s="37"/>
      <c r="M182" s="37"/>
      <c r="N182" s="39"/>
      <c r="O182" s="39"/>
      <c r="P182" s="39"/>
      <c r="Q182" s="39"/>
      <c r="R182" s="39"/>
      <c r="S182" s="39"/>
      <c r="T182" s="39"/>
      <c r="U182" s="39"/>
      <c r="V182" s="41"/>
      <c r="W182" s="37"/>
      <c r="X182" s="37"/>
      <c r="Y182" s="3"/>
      <c r="Z182" s="3"/>
      <c r="AA182" s="3"/>
    </row>
    <row r="183" spans="1:27" ht="15.75" customHeight="1" x14ac:dyDescent="0.25">
      <c r="A183" s="3"/>
      <c r="B183" s="38"/>
      <c r="C183" s="45"/>
      <c r="D183" s="37"/>
      <c r="E183" s="37"/>
      <c r="F183" s="37"/>
      <c r="G183" s="37"/>
      <c r="H183" s="37"/>
      <c r="I183" s="39"/>
      <c r="J183" s="37"/>
      <c r="K183" s="37"/>
      <c r="L183" s="37"/>
      <c r="M183" s="37"/>
      <c r="N183" s="39"/>
      <c r="O183" s="39"/>
      <c r="P183" s="39"/>
      <c r="Q183" s="39"/>
      <c r="R183" s="39"/>
      <c r="S183" s="39"/>
      <c r="T183" s="39"/>
      <c r="U183" s="39"/>
      <c r="V183" s="41"/>
      <c r="W183" s="37"/>
      <c r="X183" s="37"/>
      <c r="Y183" s="3"/>
      <c r="Z183" s="3"/>
      <c r="AA183" s="3"/>
    </row>
    <row r="184" spans="1:27" ht="15.75" customHeight="1" x14ac:dyDescent="0.25">
      <c r="A184" s="3"/>
      <c r="B184" s="38"/>
      <c r="C184" s="45"/>
      <c r="D184" s="37"/>
      <c r="E184" s="37"/>
      <c r="F184" s="37"/>
      <c r="G184" s="37"/>
      <c r="H184" s="37"/>
      <c r="I184" s="39"/>
      <c r="J184" s="37"/>
      <c r="K184" s="37"/>
      <c r="L184" s="37"/>
      <c r="M184" s="37"/>
      <c r="N184" s="39"/>
      <c r="O184" s="39"/>
      <c r="P184" s="39"/>
      <c r="Q184" s="39"/>
      <c r="R184" s="39"/>
      <c r="S184" s="39"/>
      <c r="T184" s="39"/>
      <c r="U184" s="39"/>
      <c r="V184" s="41"/>
      <c r="W184" s="37"/>
      <c r="X184" s="37"/>
      <c r="Y184" s="3"/>
      <c r="Z184" s="3"/>
      <c r="AA184" s="3"/>
    </row>
    <row r="185" spans="1:27" ht="15.75" customHeight="1" x14ac:dyDescent="0.25">
      <c r="A185" s="3"/>
      <c r="B185" s="38"/>
      <c r="C185" s="45"/>
      <c r="D185" s="37"/>
      <c r="E185" s="37"/>
      <c r="F185" s="37"/>
      <c r="G185" s="37"/>
      <c r="H185" s="37"/>
      <c r="I185" s="39"/>
      <c r="J185" s="37"/>
      <c r="K185" s="37"/>
      <c r="L185" s="37"/>
      <c r="M185" s="37"/>
      <c r="N185" s="39"/>
      <c r="O185" s="39"/>
      <c r="P185" s="39"/>
      <c r="Q185" s="39"/>
      <c r="R185" s="39"/>
      <c r="S185" s="39"/>
      <c r="T185" s="39"/>
      <c r="U185" s="39"/>
      <c r="V185" s="41"/>
      <c r="W185" s="37"/>
      <c r="X185" s="37"/>
      <c r="Y185" s="3"/>
      <c r="Z185" s="3"/>
      <c r="AA185" s="3"/>
    </row>
    <row r="186" spans="1:27" ht="15.75" customHeight="1" x14ac:dyDescent="0.25">
      <c r="A186" s="3"/>
      <c r="B186" s="38"/>
      <c r="C186" s="45"/>
      <c r="D186" s="37"/>
      <c r="E186" s="37"/>
      <c r="F186" s="37"/>
      <c r="G186" s="37"/>
      <c r="H186" s="37"/>
      <c r="I186" s="39"/>
      <c r="J186" s="37"/>
      <c r="K186" s="37"/>
      <c r="L186" s="37"/>
      <c r="M186" s="37"/>
      <c r="N186" s="39"/>
      <c r="O186" s="39"/>
      <c r="P186" s="39"/>
      <c r="Q186" s="39"/>
      <c r="R186" s="39"/>
      <c r="S186" s="39"/>
      <c r="T186" s="39"/>
      <c r="U186" s="39"/>
      <c r="V186" s="41"/>
      <c r="W186" s="37"/>
      <c r="X186" s="37"/>
      <c r="Y186" s="3"/>
      <c r="Z186" s="3"/>
      <c r="AA186" s="3"/>
    </row>
    <row r="187" spans="1:27" ht="15.75" customHeight="1" x14ac:dyDescent="0.25">
      <c r="A187" s="3"/>
      <c r="B187" s="38"/>
      <c r="C187" s="45"/>
      <c r="D187" s="37"/>
      <c r="E187" s="37"/>
      <c r="F187" s="37"/>
      <c r="G187" s="37"/>
      <c r="H187" s="37"/>
      <c r="I187" s="39"/>
      <c r="J187" s="37"/>
      <c r="K187" s="37"/>
      <c r="L187" s="37"/>
      <c r="M187" s="37"/>
      <c r="N187" s="39"/>
      <c r="O187" s="39"/>
      <c r="P187" s="39"/>
      <c r="Q187" s="39"/>
      <c r="R187" s="39"/>
      <c r="S187" s="39"/>
      <c r="T187" s="39"/>
      <c r="U187" s="39"/>
      <c r="V187" s="41"/>
      <c r="W187" s="37"/>
      <c r="X187" s="37"/>
      <c r="Y187" s="3"/>
      <c r="Z187" s="3"/>
      <c r="AA187" s="3"/>
    </row>
    <row r="188" spans="1:27" ht="15.75" customHeight="1" x14ac:dyDescent="0.25">
      <c r="A188" s="3"/>
      <c r="B188" s="38"/>
      <c r="C188" s="45"/>
      <c r="D188" s="37"/>
      <c r="E188" s="37"/>
      <c r="F188" s="37"/>
      <c r="G188" s="37"/>
      <c r="H188" s="37"/>
      <c r="I188" s="39"/>
      <c r="J188" s="37"/>
      <c r="K188" s="37"/>
      <c r="L188" s="37"/>
      <c r="M188" s="37"/>
      <c r="N188" s="39"/>
      <c r="O188" s="39"/>
      <c r="P188" s="39"/>
      <c r="Q188" s="39"/>
      <c r="R188" s="39"/>
      <c r="S188" s="39"/>
      <c r="T188" s="39"/>
      <c r="U188" s="39"/>
      <c r="V188" s="41"/>
      <c r="W188" s="37"/>
      <c r="X188" s="37"/>
      <c r="Y188" s="3"/>
      <c r="Z188" s="3"/>
      <c r="AA188" s="3"/>
    </row>
    <row r="189" spans="1:27" ht="15.75" customHeight="1" x14ac:dyDescent="0.25">
      <c r="A189" s="3"/>
      <c r="B189" s="38"/>
      <c r="C189" s="45"/>
      <c r="D189" s="37"/>
      <c r="E189" s="37"/>
      <c r="F189" s="37"/>
      <c r="G189" s="37"/>
      <c r="H189" s="37"/>
      <c r="I189" s="39"/>
      <c r="J189" s="37"/>
      <c r="K189" s="37"/>
      <c r="L189" s="37"/>
      <c r="M189" s="37"/>
      <c r="N189" s="39"/>
      <c r="O189" s="39"/>
      <c r="P189" s="39"/>
      <c r="Q189" s="39"/>
      <c r="R189" s="39"/>
      <c r="S189" s="39"/>
      <c r="T189" s="39"/>
      <c r="U189" s="39"/>
      <c r="V189" s="41"/>
      <c r="W189" s="37"/>
      <c r="X189" s="37"/>
      <c r="Y189" s="3"/>
      <c r="Z189" s="3"/>
      <c r="AA189" s="3"/>
    </row>
    <row r="190" spans="1:27" ht="15.75" customHeight="1" x14ac:dyDescent="0.25">
      <c r="A190" s="3"/>
      <c r="B190" s="38"/>
      <c r="C190" s="45"/>
      <c r="D190" s="37"/>
      <c r="E190" s="37"/>
      <c r="F190" s="37"/>
      <c r="G190" s="37"/>
      <c r="H190" s="37"/>
      <c r="I190" s="39"/>
      <c r="J190" s="37"/>
      <c r="K190" s="37"/>
      <c r="L190" s="37"/>
      <c r="M190" s="37"/>
      <c r="N190" s="39"/>
      <c r="O190" s="39"/>
      <c r="P190" s="39"/>
      <c r="Q190" s="39"/>
      <c r="R190" s="39"/>
      <c r="S190" s="39"/>
      <c r="T190" s="39"/>
      <c r="U190" s="39"/>
      <c r="V190" s="41"/>
      <c r="W190" s="37"/>
      <c r="X190" s="37"/>
      <c r="Y190" s="3"/>
      <c r="Z190" s="3"/>
      <c r="AA190" s="3"/>
    </row>
    <row r="191" spans="1:27" ht="15.75" customHeight="1" x14ac:dyDescent="0.25">
      <c r="A191" s="3"/>
      <c r="B191" s="38"/>
      <c r="C191" s="45"/>
      <c r="D191" s="37"/>
      <c r="E191" s="37"/>
      <c r="F191" s="37"/>
      <c r="G191" s="37"/>
      <c r="H191" s="37"/>
      <c r="I191" s="39"/>
      <c r="J191" s="37"/>
      <c r="K191" s="37"/>
      <c r="L191" s="37"/>
      <c r="M191" s="37"/>
      <c r="N191" s="39"/>
      <c r="O191" s="39"/>
      <c r="P191" s="39"/>
      <c r="Q191" s="39"/>
      <c r="R191" s="39"/>
      <c r="S191" s="39"/>
      <c r="T191" s="39"/>
      <c r="U191" s="39"/>
      <c r="V191" s="41"/>
      <c r="W191" s="37"/>
      <c r="X191" s="37"/>
      <c r="Y191" s="3"/>
      <c r="Z191" s="3"/>
      <c r="AA191" s="3"/>
    </row>
    <row r="192" spans="1:27" ht="15.75" customHeight="1" x14ac:dyDescent="0.25">
      <c r="A192" s="3"/>
      <c r="B192" s="38"/>
      <c r="C192" s="45"/>
      <c r="D192" s="37"/>
      <c r="E192" s="37"/>
      <c r="F192" s="37"/>
      <c r="G192" s="37"/>
      <c r="H192" s="37"/>
      <c r="I192" s="39"/>
      <c r="J192" s="37"/>
      <c r="K192" s="37"/>
      <c r="L192" s="37"/>
      <c r="M192" s="37"/>
      <c r="N192" s="39"/>
      <c r="O192" s="39"/>
      <c r="P192" s="39"/>
      <c r="Q192" s="39"/>
      <c r="R192" s="39"/>
      <c r="S192" s="39"/>
      <c r="T192" s="39"/>
      <c r="U192" s="39"/>
      <c r="V192" s="41"/>
      <c r="W192" s="37"/>
      <c r="X192" s="37"/>
      <c r="Y192" s="3"/>
      <c r="Z192" s="3"/>
      <c r="AA192" s="3"/>
    </row>
    <row r="193" spans="1:27" ht="15.75" customHeight="1" x14ac:dyDescent="0.25">
      <c r="A193" s="3"/>
      <c r="B193" s="38"/>
      <c r="C193" s="45"/>
      <c r="D193" s="37"/>
      <c r="E193" s="37"/>
      <c r="F193" s="37"/>
      <c r="G193" s="37"/>
      <c r="H193" s="37"/>
      <c r="I193" s="39"/>
      <c r="J193" s="37"/>
      <c r="K193" s="37"/>
      <c r="L193" s="37"/>
      <c r="M193" s="37"/>
      <c r="N193" s="39"/>
      <c r="O193" s="39"/>
      <c r="P193" s="39"/>
      <c r="Q193" s="39"/>
      <c r="R193" s="39"/>
      <c r="S193" s="39"/>
      <c r="T193" s="39"/>
      <c r="U193" s="39"/>
      <c r="V193" s="41"/>
      <c r="W193" s="37"/>
      <c r="X193" s="37"/>
      <c r="Y193" s="3"/>
      <c r="Z193" s="3"/>
      <c r="AA193" s="3"/>
    </row>
    <row r="194" spans="1:27" ht="15.75" customHeight="1" x14ac:dyDescent="0.25">
      <c r="A194" s="3"/>
      <c r="B194" s="38"/>
      <c r="C194" s="45"/>
      <c r="D194" s="37"/>
      <c r="E194" s="37"/>
      <c r="F194" s="37"/>
      <c r="G194" s="37"/>
      <c r="H194" s="37"/>
      <c r="I194" s="39"/>
      <c r="J194" s="37"/>
      <c r="K194" s="37"/>
      <c r="L194" s="37"/>
      <c r="M194" s="37"/>
      <c r="N194" s="39"/>
      <c r="O194" s="39"/>
      <c r="P194" s="39"/>
      <c r="Q194" s="39"/>
      <c r="R194" s="39"/>
      <c r="S194" s="39"/>
      <c r="T194" s="39"/>
      <c r="U194" s="39"/>
      <c r="V194" s="41"/>
      <c r="W194" s="37"/>
      <c r="X194" s="37"/>
      <c r="Y194" s="3"/>
      <c r="Z194" s="3"/>
      <c r="AA194" s="3"/>
    </row>
    <row r="195" spans="1:27" ht="15.75" customHeight="1" x14ac:dyDescent="0.25">
      <c r="A195" s="3"/>
      <c r="B195" s="38"/>
      <c r="C195" s="45"/>
      <c r="D195" s="37"/>
      <c r="E195" s="37"/>
      <c r="F195" s="37"/>
      <c r="G195" s="37"/>
      <c r="H195" s="37"/>
      <c r="I195" s="39"/>
      <c r="J195" s="37"/>
      <c r="K195" s="37"/>
      <c r="L195" s="37"/>
      <c r="M195" s="37"/>
      <c r="N195" s="39"/>
      <c r="O195" s="39"/>
      <c r="P195" s="39"/>
      <c r="Q195" s="39"/>
      <c r="R195" s="39"/>
      <c r="S195" s="39"/>
      <c r="T195" s="39"/>
      <c r="U195" s="39"/>
      <c r="V195" s="41"/>
      <c r="W195" s="37"/>
      <c r="X195" s="37"/>
      <c r="Y195" s="3"/>
      <c r="Z195" s="3"/>
      <c r="AA195" s="3"/>
    </row>
    <row r="196" spans="1:27" ht="15.75" customHeight="1" x14ac:dyDescent="0.25">
      <c r="A196" s="3"/>
      <c r="B196" s="38"/>
      <c r="C196" s="45"/>
      <c r="D196" s="37"/>
      <c r="E196" s="37"/>
      <c r="F196" s="37"/>
      <c r="G196" s="37"/>
      <c r="H196" s="37"/>
      <c r="I196" s="39"/>
      <c r="J196" s="37"/>
      <c r="K196" s="37"/>
      <c r="L196" s="37"/>
      <c r="M196" s="37"/>
      <c r="N196" s="39"/>
      <c r="O196" s="39"/>
      <c r="P196" s="39"/>
      <c r="Q196" s="39"/>
      <c r="R196" s="39"/>
      <c r="S196" s="39"/>
      <c r="T196" s="39"/>
      <c r="U196" s="39"/>
      <c r="V196" s="41"/>
      <c r="W196" s="37"/>
      <c r="X196" s="37"/>
      <c r="Y196" s="3"/>
      <c r="Z196" s="3"/>
      <c r="AA196" s="3"/>
    </row>
    <row r="197" spans="1:27" ht="15.75" customHeight="1" x14ac:dyDescent="0.25">
      <c r="A197" s="3"/>
      <c r="B197" s="38"/>
      <c r="C197" s="45"/>
      <c r="D197" s="37"/>
      <c r="E197" s="37"/>
      <c r="F197" s="37"/>
      <c r="G197" s="37"/>
      <c r="H197" s="37"/>
      <c r="I197" s="39"/>
      <c r="J197" s="37"/>
      <c r="K197" s="37"/>
      <c r="L197" s="37"/>
      <c r="M197" s="37"/>
      <c r="N197" s="39"/>
      <c r="O197" s="39"/>
      <c r="P197" s="39"/>
      <c r="Q197" s="39"/>
      <c r="R197" s="39"/>
      <c r="S197" s="39"/>
      <c r="T197" s="39"/>
      <c r="U197" s="39"/>
      <c r="V197" s="41"/>
      <c r="W197" s="37"/>
      <c r="X197" s="37"/>
      <c r="Y197" s="3"/>
      <c r="Z197" s="3"/>
      <c r="AA197" s="3"/>
    </row>
    <row r="198" spans="1:27" ht="15.75" customHeight="1" x14ac:dyDescent="0.25">
      <c r="A198" s="3"/>
      <c r="B198" s="38"/>
      <c r="C198" s="45"/>
      <c r="D198" s="37"/>
      <c r="E198" s="37"/>
      <c r="F198" s="37"/>
      <c r="G198" s="37"/>
      <c r="H198" s="37"/>
      <c r="I198" s="39"/>
      <c r="J198" s="37"/>
      <c r="K198" s="37"/>
      <c r="L198" s="37"/>
      <c r="M198" s="37"/>
      <c r="N198" s="39"/>
      <c r="O198" s="39"/>
      <c r="P198" s="39"/>
      <c r="Q198" s="39"/>
      <c r="R198" s="39"/>
      <c r="S198" s="39"/>
      <c r="T198" s="39"/>
      <c r="U198" s="39"/>
      <c r="V198" s="41"/>
      <c r="W198" s="37"/>
      <c r="X198" s="37"/>
      <c r="Y198" s="3"/>
      <c r="Z198" s="3"/>
      <c r="AA198" s="3"/>
    </row>
    <row r="199" spans="1:27" ht="15.75" customHeight="1" x14ac:dyDescent="0.25">
      <c r="A199" s="3"/>
      <c r="B199" s="38"/>
      <c r="C199" s="45"/>
      <c r="D199" s="37"/>
      <c r="E199" s="37"/>
      <c r="F199" s="37"/>
      <c r="G199" s="37"/>
      <c r="H199" s="37"/>
      <c r="I199" s="39"/>
      <c r="J199" s="37"/>
      <c r="K199" s="37"/>
      <c r="L199" s="37"/>
      <c r="M199" s="37"/>
      <c r="N199" s="39"/>
      <c r="O199" s="39"/>
      <c r="P199" s="39"/>
      <c r="Q199" s="39"/>
      <c r="R199" s="39"/>
      <c r="S199" s="39"/>
      <c r="T199" s="39"/>
      <c r="U199" s="39"/>
      <c r="V199" s="41"/>
      <c r="W199" s="37"/>
      <c r="X199" s="37"/>
      <c r="Y199" s="3"/>
      <c r="Z199" s="3"/>
      <c r="AA199" s="3"/>
    </row>
    <row r="200" spans="1:27" ht="15.75" customHeight="1" x14ac:dyDescent="0.25">
      <c r="A200" s="3"/>
      <c r="B200" s="38"/>
      <c r="C200" s="45"/>
      <c r="D200" s="37"/>
      <c r="E200" s="37"/>
      <c r="F200" s="37"/>
      <c r="G200" s="37"/>
      <c r="H200" s="37"/>
      <c r="I200" s="39"/>
      <c r="J200" s="37"/>
      <c r="K200" s="37"/>
      <c r="L200" s="37"/>
      <c r="M200" s="37"/>
      <c r="N200" s="39"/>
      <c r="O200" s="39"/>
      <c r="P200" s="39"/>
      <c r="Q200" s="39"/>
      <c r="R200" s="39"/>
      <c r="S200" s="39"/>
      <c r="T200" s="39"/>
      <c r="U200" s="39"/>
      <c r="V200" s="41"/>
      <c r="W200" s="37"/>
      <c r="X200" s="37"/>
      <c r="Y200" s="3"/>
      <c r="Z200" s="3"/>
      <c r="AA200" s="3"/>
    </row>
    <row r="201" spans="1:27" ht="15.75" customHeight="1" x14ac:dyDescent="0.25">
      <c r="A201" s="3"/>
      <c r="B201" s="38"/>
      <c r="C201" s="45"/>
      <c r="D201" s="37"/>
      <c r="E201" s="37"/>
      <c r="F201" s="37"/>
      <c r="G201" s="37"/>
      <c r="H201" s="37"/>
      <c r="I201" s="39"/>
      <c r="J201" s="37"/>
      <c r="K201" s="37"/>
      <c r="L201" s="37"/>
      <c r="M201" s="37"/>
      <c r="N201" s="39"/>
      <c r="O201" s="39"/>
      <c r="P201" s="39"/>
      <c r="Q201" s="39"/>
      <c r="R201" s="39"/>
      <c r="S201" s="39"/>
      <c r="T201" s="39"/>
      <c r="U201" s="39"/>
      <c r="V201" s="41"/>
      <c r="W201" s="37"/>
      <c r="X201" s="37"/>
      <c r="Y201" s="3"/>
      <c r="Z201" s="3"/>
      <c r="AA201" s="3"/>
    </row>
    <row r="202" spans="1:27" ht="15.75" customHeight="1" x14ac:dyDescent="0.25">
      <c r="A202" s="3"/>
      <c r="B202" s="38"/>
      <c r="C202" s="45"/>
      <c r="D202" s="37"/>
      <c r="E202" s="37"/>
      <c r="F202" s="37"/>
      <c r="G202" s="37"/>
      <c r="H202" s="37"/>
      <c r="I202" s="39"/>
      <c r="J202" s="37"/>
      <c r="K202" s="37"/>
      <c r="L202" s="37"/>
      <c r="M202" s="37"/>
      <c r="N202" s="39"/>
      <c r="O202" s="39"/>
      <c r="P202" s="39"/>
      <c r="Q202" s="39"/>
      <c r="R202" s="39"/>
      <c r="S202" s="39"/>
      <c r="T202" s="39"/>
      <c r="U202" s="39"/>
      <c r="V202" s="41"/>
      <c r="W202" s="37"/>
      <c r="X202" s="37"/>
      <c r="Y202" s="3"/>
      <c r="Z202" s="3"/>
      <c r="AA202" s="3"/>
    </row>
    <row r="203" spans="1:27" ht="15.75" customHeight="1" x14ac:dyDescent="0.25">
      <c r="A203" s="3"/>
      <c r="B203" s="38"/>
      <c r="C203" s="45"/>
      <c r="D203" s="37"/>
      <c r="E203" s="37"/>
      <c r="F203" s="37"/>
      <c r="G203" s="37"/>
      <c r="H203" s="37"/>
      <c r="I203" s="39"/>
      <c r="J203" s="37"/>
      <c r="K203" s="37"/>
      <c r="L203" s="37"/>
      <c r="M203" s="37"/>
      <c r="N203" s="39"/>
      <c r="O203" s="39"/>
      <c r="P203" s="39"/>
      <c r="Q203" s="39"/>
      <c r="R203" s="39"/>
      <c r="S203" s="39"/>
      <c r="T203" s="39"/>
      <c r="U203" s="39"/>
      <c r="V203" s="41"/>
      <c r="W203" s="37"/>
      <c r="X203" s="37"/>
      <c r="Y203" s="3"/>
      <c r="Z203" s="3"/>
      <c r="AA203" s="3"/>
    </row>
    <row r="204" spans="1:27" ht="15.75" customHeight="1" x14ac:dyDescent="0.25">
      <c r="A204" s="3"/>
      <c r="B204" s="38"/>
      <c r="C204" s="45"/>
      <c r="D204" s="37"/>
      <c r="E204" s="37"/>
      <c r="F204" s="37"/>
      <c r="G204" s="37"/>
      <c r="H204" s="37"/>
      <c r="I204" s="39"/>
      <c r="J204" s="37"/>
      <c r="K204" s="37"/>
      <c r="L204" s="37"/>
      <c r="M204" s="37"/>
      <c r="N204" s="39"/>
      <c r="O204" s="39"/>
      <c r="P204" s="39"/>
      <c r="Q204" s="39"/>
      <c r="R204" s="39"/>
      <c r="S204" s="39"/>
      <c r="T204" s="39"/>
      <c r="U204" s="39"/>
      <c r="V204" s="41"/>
      <c r="W204" s="37"/>
      <c r="X204" s="37"/>
      <c r="Y204" s="3"/>
      <c r="Z204" s="3"/>
      <c r="AA204" s="3"/>
    </row>
    <row r="205" spans="1:27" ht="15.75" customHeight="1" x14ac:dyDescent="0.25">
      <c r="A205" s="3"/>
      <c r="B205" s="38"/>
      <c r="C205" s="45"/>
      <c r="D205" s="37"/>
      <c r="E205" s="37"/>
      <c r="F205" s="37"/>
      <c r="G205" s="37"/>
      <c r="H205" s="37"/>
      <c r="I205" s="39"/>
      <c r="J205" s="37"/>
      <c r="K205" s="37"/>
      <c r="L205" s="37"/>
      <c r="M205" s="37"/>
      <c r="N205" s="39"/>
      <c r="O205" s="39"/>
      <c r="P205" s="39"/>
      <c r="Q205" s="39"/>
      <c r="R205" s="39"/>
      <c r="S205" s="39"/>
      <c r="T205" s="39"/>
      <c r="U205" s="39"/>
      <c r="V205" s="41"/>
      <c r="W205" s="37"/>
      <c r="X205" s="37"/>
      <c r="Y205" s="3"/>
      <c r="Z205" s="3"/>
      <c r="AA205" s="3"/>
    </row>
    <row r="206" spans="1:27" ht="15.75" customHeight="1" x14ac:dyDescent="0.25">
      <c r="A206" s="3"/>
      <c r="B206" s="38"/>
      <c r="C206" s="45"/>
      <c r="D206" s="37"/>
      <c r="E206" s="37"/>
      <c r="F206" s="37"/>
      <c r="G206" s="37"/>
      <c r="H206" s="37"/>
      <c r="I206" s="39"/>
      <c r="J206" s="37"/>
      <c r="K206" s="37"/>
      <c r="L206" s="37"/>
      <c r="M206" s="37"/>
      <c r="N206" s="39"/>
      <c r="O206" s="39"/>
      <c r="P206" s="39"/>
      <c r="Q206" s="39"/>
      <c r="R206" s="39"/>
      <c r="S206" s="39"/>
      <c r="T206" s="39"/>
      <c r="U206" s="39"/>
      <c r="V206" s="41"/>
      <c r="W206" s="37"/>
      <c r="X206" s="37"/>
      <c r="Y206" s="3"/>
      <c r="Z206" s="3"/>
      <c r="AA206" s="3"/>
    </row>
    <row r="207" spans="1:27" ht="15.75" customHeight="1" x14ac:dyDescent="0.25">
      <c r="A207" s="3"/>
      <c r="B207" s="38"/>
      <c r="C207" s="45"/>
      <c r="D207" s="37"/>
      <c r="E207" s="37"/>
      <c r="F207" s="37"/>
      <c r="G207" s="37"/>
      <c r="H207" s="37"/>
      <c r="I207" s="39"/>
      <c r="J207" s="37"/>
      <c r="K207" s="37"/>
      <c r="L207" s="37"/>
      <c r="M207" s="37"/>
      <c r="N207" s="39"/>
      <c r="O207" s="39"/>
      <c r="P207" s="39"/>
      <c r="Q207" s="39"/>
      <c r="R207" s="39"/>
      <c r="S207" s="39"/>
      <c r="T207" s="39"/>
      <c r="U207" s="39"/>
      <c r="V207" s="41"/>
      <c r="W207" s="37"/>
      <c r="X207" s="37"/>
      <c r="Y207" s="3"/>
      <c r="Z207" s="3"/>
      <c r="AA207" s="3"/>
    </row>
    <row r="208" spans="1:27" ht="15.75" customHeight="1" x14ac:dyDescent="0.25">
      <c r="A208" s="3"/>
      <c r="B208" s="38"/>
      <c r="C208" s="45"/>
      <c r="D208" s="37"/>
      <c r="E208" s="37"/>
      <c r="F208" s="37"/>
      <c r="G208" s="37"/>
      <c r="H208" s="37"/>
      <c r="I208" s="39"/>
      <c r="J208" s="37"/>
      <c r="K208" s="37"/>
      <c r="L208" s="37"/>
      <c r="M208" s="37"/>
      <c r="N208" s="39"/>
      <c r="O208" s="39"/>
      <c r="P208" s="39"/>
      <c r="Q208" s="39"/>
      <c r="R208" s="39"/>
      <c r="S208" s="39"/>
      <c r="T208" s="39"/>
      <c r="U208" s="39"/>
      <c r="V208" s="41"/>
      <c r="W208" s="37"/>
      <c r="X208" s="37"/>
      <c r="Y208" s="3"/>
      <c r="Z208" s="3"/>
      <c r="AA208" s="3"/>
    </row>
    <row r="209" spans="1:27" ht="15.75" customHeight="1" x14ac:dyDescent="0.25">
      <c r="A209" s="3"/>
      <c r="B209" s="38"/>
      <c r="C209" s="45"/>
      <c r="D209" s="37"/>
      <c r="E209" s="37"/>
      <c r="F209" s="37"/>
      <c r="G209" s="37"/>
      <c r="H209" s="37"/>
      <c r="I209" s="39"/>
      <c r="J209" s="37"/>
      <c r="K209" s="37"/>
      <c r="L209" s="37"/>
      <c r="M209" s="37"/>
      <c r="N209" s="39"/>
      <c r="O209" s="39"/>
      <c r="P209" s="39"/>
      <c r="Q209" s="39"/>
      <c r="R209" s="39"/>
      <c r="S209" s="39"/>
      <c r="T209" s="39"/>
      <c r="U209" s="39"/>
      <c r="V209" s="41"/>
      <c r="W209" s="37"/>
      <c r="X209" s="37"/>
      <c r="Y209" s="3"/>
      <c r="Z209" s="3"/>
      <c r="AA209" s="3"/>
    </row>
    <row r="210" spans="1:27" ht="15.75" customHeight="1" x14ac:dyDescent="0.25">
      <c r="A210" s="3"/>
      <c r="B210" s="38"/>
      <c r="C210" s="45"/>
      <c r="D210" s="37"/>
      <c r="E210" s="37"/>
      <c r="F210" s="37"/>
      <c r="G210" s="37"/>
      <c r="H210" s="37"/>
      <c r="I210" s="39"/>
      <c r="J210" s="37"/>
      <c r="K210" s="37"/>
      <c r="L210" s="37"/>
      <c r="M210" s="37"/>
      <c r="N210" s="39"/>
      <c r="O210" s="39"/>
      <c r="P210" s="39"/>
      <c r="Q210" s="39"/>
      <c r="R210" s="39"/>
      <c r="S210" s="39"/>
      <c r="T210" s="39"/>
      <c r="U210" s="39"/>
      <c r="V210" s="41"/>
      <c r="W210" s="37"/>
      <c r="X210" s="37"/>
      <c r="Y210" s="3"/>
      <c r="Z210" s="3"/>
      <c r="AA210" s="3"/>
    </row>
    <row r="211" spans="1:27" ht="15.75" customHeight="1" x14ac:dyDescent="0.25">
      <c r="A211" s="3"/>
      <c r="B211" s="38"/>
      <c r="C211" s="45"/>
      <c r="D211" s="37"/>
      <c r="E211" s="37"/>
      <c r="F211" s="37"/>
      <c r="G211" s="37"/>
      <c r="H211" s="37"/>
      <c r="I211" s="39"/>
      <c r="J211" s="37"/>
      <c r="K211" s="37"/>
      <c r="L211" s="37"/>
      <c r="M211" s="37"/>
      <c r="N211" s="39"/>
      <c r="O211" s="39"/>
      <c r="P211" s="39"/>
      <c r="Q211" s="39"/>
      <c r="R211" s="39"/>
      <c r="S211" s="39"/>
      <c r="T211" s="39"/>
      <c r="U211" s="39"/>
      <c r="V211" s="41"/>
      <c r="W211" s="37"/>
      <c r="X211" s="37"/>
      <c r="Y211" s="3"/>
      <c r="Z211" s="3"/>
      <c r="AA211" s="3"/>
    </row>
    <row r="212" spans="1:27" ht="15.75" customHeight="1" x14ac:dyDescent="0.25">
      <c r="A212" s="3"/>
      <c r="B212" s="38"/>
      <c r="C212" s="45"/>
      <c r="D212" s="37"/>
      <c r="E212" s="37"/>
      <c r="F212" s="37"/>
      <c r="G212" s="37"/>
      <c r="H212" s="37"/>
      <c r="I212" s="39"/>
      <c r="J212" s="37"/>
      <c r="K212" s="37"/>
      <c r="L212" s="37"/>
      <c r="M212" s="37"/>
      <c r="N212" s="39"/>
      <c r="O212" s="39"/>
      <c r="P212" s="39"/>
      <c r="Q212" s="39"/>
      <c r="R212" s="39"/>
      <c r="S212" s="39"/>
      <c r="T212" s="39"/>
      <c r="U212" s="39"/>
      <c r="V212" s="41"/>
      <c r="W212" s="37"/>
      <c r="X212" s="37"/>
      <c r="Y212" s="3"/>
      <c r="Z212" s="3"/>
      <c r="AA212" s="3"/>
    </row>
    <row r="213" spans="1:27" ht="15.75" customHeight="1" x14ac:dyDescent="0.25">
      <c r="A213" s="3"/>
      <c r="B213" s="38"/>
      <c r="C213" s="45"/>
      <c r="D213" s="37"/>
      <c r="E213" s="37"/>
      <c r="F213" s="37"/>
      <c r="G213" s="37"/>
      <c r="H213" s="37"/>
      <c r="I213" s="39"/>
      <c r="J213" s="37"/>
      <c r="K213" s="37"/>
      <c r="L213" s="37"/>
      <c r="M213" s="37"/>
      <c r="N213" s="39"/>
      <c r="O213" s="39"/>
      <c r="P213" s="39"/>
      <c r="Q213" s="39"/>
      <c r="R213" s="39"/>
      <c r="S213" s="39"/>
      <c r="T213" s="39"/>
      <c r="U213" s="39"/>
      <c r="V213" s="41"/>
      <c r="W213" s="37"/>
      <c r="X213" s="37"/>
      <c r="Y213" s="3"/>
      <c r="Z213" s="3"/>
      <c r="AA213" s="3"/>
    </row>
    <row r="214" spans="1:27" ht="15.75" customHeight="1" x14ac:dyDescent="0.25">
      <c r="A214" s="3"/>
      <c r="B214" s="38"/>
      <c r="C214" s="45"/>
      <c r="D214" s="37"/>
      <c r="E214" s="37"/>
      <c r="F214" s="37"/>
      <c r="G214" s="37"/>
      <c r="H214" s="37"/>
      <c r="I214" s="39"/>
      <c r="J214" s="37"/>
      <c r="K214" s="37"/>
      <c r="L214" s="37"/>
      <c r="M214" s="37"/>
      <c r="N214" s="39"/>
      <c r="O214" s="39"/>
      <c r="P214" s="39"/>
      <c r="Q214" s="39"/>
      <c r="R214" s="39"/>
      <c r="S214" s="39"/>
      <c r="T214" s="39"/>
      <c r="U214" s="39"/>
      <c r="V214" s="41"/>
      <c r="W214" s="37"/>
      <c r="X214" s="37"/>
      <c r="Y214" s="3"/>
      <c r="Z214" s="3"/>
      <c r="AA214" s="3"/>
    </row>
    <row r="215" spans="1:27" ht="15.75" customHeight="1" x14ac:dyDescent="0.25">
      <c r="A215" s="3"/>
      <c r="B215" s="38"/>
      <c r="C215" s="45"/>
      <c r="D215" s="37"/>
      <c r="E215" s="37"/>
      <c r="F215" s="37"/>
      <c r="G215" s="37"/>
      <c r="H215" s="37"/>
      <c r="I215" s="39"/>
      <c r="J215" s="37"/>
      <c r="K215" s="37"/>
      <c r="L215" s="37"/>
      <c r="M215" s="37"/>
      <c r="N215" s="39"/>
      <c r="O215" s="39"/>
      <c r="P215" s="39"/>
      <c r="Q215" s="39"/>
      <c r="R215" s="39"/>
      <c r="S215" s="39"/>
      <c r="T215" s="39"/>
      <c r="U215" s="39"/>
      <c r="V215" s="41"/>
      <c r="W215" s="37"/>
      <c r="X215" s="37"/>
      <c r="Y215" s="3"/>
      <c r="Z215" s="3"/>
      <c r="AA215" s="3"/>
    </row>
    <row r="216" spans="1:27" ht="15.75" customHeight="1" x14ac:dyDescent="0.25">
      <c r="A216" s="3"/>
      <c r="B216" s="38"/>
      <c r="C216" s="45"/>
      <c r="D216" s="37"/>
      <c r="E216" s="37"/>
      <c r="F216" s="37"/>
      <c r="G216" s="37"/>
      <c r="H216" s="37"/>
      <c r="I216" s="39"/>
      <c r="J216" s="37"/>
      <c r="K216" s="37"/>
      <c r="L216" s="37"/>
      <c r="M216" s="37"/>
      <c r="N216" s="39"/>
      <c r="O216" s="39"/>
      <c r="P216" s="39"/>
      <c r="Q216" s="39"/>
      <c r="R216" s="39"/>
      <c r="S216" s="39"/>
      <c r="T216" s="39"/>
      <c r="U216" s="39"/>
      <c r="V216" s="41"/>
      <c r="W216" s="37"/>
      <c r="X216" s="37"/>
      <c r="Y216" s="3"/>
      <c r="Z216" s="3"/>
      <c r="AA216" s="3"/>
    </row>
    <row r="217" spans="1:27" ht="15.75" customHeight="1" x14ac:dyDescent="0.25">
      <c r="A217" s="3"/>
      <c r="B217" s="38"/>
      <c r="C217" s="45"/>
      <c r="D217" s="37"/>
      <c r="E217" s="37"/>
      <c r="F217" s="37"/>
      <c r="G217" s="37"/>
      <c r="H217" s="37"/>
      <c r="I217" s="39"/>
      <c r="J217" s="37"/>
      <c r="K217" s="37"/>
      <c r="L217" s="37"/>
      <c r="M217" s="37"/>
      <c r="N217" s="39"/>
      <c r="O217" s="39"/>
      <c r="P217" s="39"/>
      <c r="Q217" s="39"/>
      <c r="R217" s="39"/>
      <c r="S217" s="39"/>
      <c r="T217" s="39"/>
      <c r="U217" s="39"/>
      <c r="V217" s="41"/>
      <c r="W217" s="37"/>
      <c r="X217" s="37"/>
      <c r="Y217" s="3"/>
      <c r="Z217" s="3"/>
      <c r="AA217" s="3"/>
    </row>
    <row r="218" spans="1:27" ht="15.75" customHeight="1" x14ac:dyDescent="0.25">
      <c r="A218" s="3"/>
      <c r="B218" s="38"/>
      <c r="C218" s="45"/>
      <c r="D218" s="37"/>
      <c r="E218" s="37"/>
      <c r="F218" s="37"/>
      <c r="G218" s="37"/>
      <c r="H218" s="37"/>
      <c r="I218" s="39"/>
      <c r="J218" s="37"/>
      <c r="K218" s="37"/>
      <c r="L218" s="37"/>
      <c r="M218" s="37"/>
      <c r="N218" s="39"/>
      <c r="O218" s="39"/>
      <c r="P218" s="39"/>
      <c r="Q218" s="39"/>
      <c r="R218" s="39"/>
      <c r="S218" s="39"/>
      <c r="T218" s="39"/>
      <c r="U218" s="39"/>
      <c r="V218" s="41"/>
      <c r="W218" s="37"/>
      <c r="X218" s="37"/>
      <c r="Y218" s="3"/>
      <c r="Z218" s="3"/>
      <c r="AA218" s="3"/>
    </row>
    <row r="219" spans="1:27" ht="15.75" customHeight="1" x14ac:dyDescent="0.25">
      <c r="A219" s="3"/>
      <c r="B219" s="38"/>
      <c r="C219" s="45"/>
      <c r="D219" s="37"/>
      <c r="E219" s="37"/>
      <c r="F219" s="37"/>
      <c r="G219" s="37"/>
      <c r="H219" s="37"/>
      <c r="I219" s="39"/>
      <c r="J219" s="37"/>
      <c r="K219" s="37"/>
      <c r="L219" s="37"/>
      <c r="M219" s="37"/>
      <c r="N219" s="39"/>
      <c r="O219" s="39"/>
      <c r="P219" s="39"/>
      <c r="Q219" s="39"/>
      <c r="R219" s="39"/>
      <c r="S219" s="39"/>
      <c r="T219" s="39"/>
      <c r="U219" s="39"/>
      <c r="V219" s="41"/>
      <c r="W219" s="37"/>
      <c r="X219" s="37"/>
      <c r="Y219" s="3"/>
      <c r="Z219" s="3"/>
      <c r="AA219" s="3"/>
    </row>
    <row r="220" spans="1:27" ht="15.75" customHeight="1" x14ac:dyDescent="0.25">
      <c r="A220" s="3"/>
      <c r="B220" s="38"/>
      <c r="C220" s="45"/>
      <c r="D220" s="37"/>
      <c r="E220" s="37"/>
      <c r="F220" s="37"/>
      <c r="G220" s="37"/>
      <c r="H220" s="37"/>
      <c r="I220" s="39"/>
      <c r="J220" s="37"/>
      <c r="K220" s="37"/>
      <c r="L220" s="37"/>
      <c r="M220" s="37"/>
      <c r="N220" s="39"/>
      <c r="O220" s="39"/>
      <c r="P220" s="39"/>
      <c r="Q220" s="39"/>
      <c r="R220" s="39"/>
      <c r="S220" s="39"/>
      <c r="T220" s="39"/>
      <c r="U220" s="39"/>
      <c r="V220" s="41"/>
      <c r="W220" s="37"/>
      <c r="X220" s="37"/>
      <c r="Y220" s="3"/>
      <c r="Z220" s="3"/>
      <c r="AA220" s="3"/>
    </row>
    <row r="221" spans="1:27" ht="15.75" customHeight="1" x14ac:dyDescent="0.25">
      <c r="A221" s="3"/>
      <c r="B221" s="38"/>
      <c r="C221" s="45"/>
      <c r="D221" s="37"/>
      <c r="E221" s="37"/>
      <c r="F221" s="37"/>
      <c r="G221" s="37"/>
      <c r="H221" s="37"/>
      <c r="I221" s="39"/>
      <c r="J221" s="37"/>
      <c r="K221" s="37"/>
      <c r="L221" s="37"/>
      <c r="M221" s="37"/>
      <c r="N221" s="39"/>
      <c r="O221" s="39"/>
      <c r="P221" s="39"/>
      <c r="Q221" s="39"/>
      <c r="R221" s="39"/>
      <c r="S221" s="39"/>
      <c r="T221" s="39"/>
      <c r="U221" s="39"/>
      <c r="V221" s="41"/>
      <c r="W221" s="37"/>
      <c r="X221" s="37"/>
      <c r="Y221" s="3"/>
      <c r="Z221" s="3"/>
      <c r="AA221" s="3"/>
    </row>
    <row r="222" spans="1:27" ht="15.75" customHeight="1" x14ac:dyDescent="0.25">
      <c r="A222" s="3"/>
      <c r="B222" s="38"/>
      <c r="C222" s="45"/>
      <c r="D222" s="37"/>
      <c r="E222" s="37"/>
      <c r="F222" s="37"/>
      <c r="G222" s="37"/>
      <c r="H222" s="37"/>
      <c r="I222" s="39"/>
      <c r="J222" s="37"/>
      <c r="K222" s="37"/>
      <c r="L222" s="37"/>
      <c r="M222" s="37"/>
      <c r="N222" s="39"/>
      <c r="O222" s="39"/>
      <c r="P222" s="39"/>
      <c r="Q222" s="39"/>
      <c r="R222" s="39"/>
      <c r="S222" s="39"/>
      <c r="T222" s="39"/>
      <c r="U222" s="39"/>
      <c r="V222" s="41"/>
      <c r="W222" s="37"/>
      <c r="X222" s="37"/>
      <c r="Y222" s="3"/>
      <c r="Z222" s="3"/>
      <c r="AA222" s="3"/>
    </row>
    <row r="223" spans="1:27" ht="15.75" customHeight="1" x14ac:dyDescent="0.25">
      <c r="A223" s="3"/>
      <c r="B223" s="38"/>
      <c r="C223" s="45"/>
      <c r="D223" s="37"/>
      <c r="E223" s="37"/>
      <c r="F223" s="37"/>
      <c r="G223" s="37"/>
      <c r="H223" s="37"/>
      <c r="I223" s="39"/>
      <c r="J223" s="37"/>
      <c r="K223" s="37"/>
      <c r="L223" s="37"/>
      <c r="M223" s="37"/>
      <c r="N223" s="39"/>
      <c r="O223" s="39"/>
      <c r="P223" s="39"/>
      <c r="Q223" s="39"/>
      <c r="R223" s="39"/>
      <c r="S223" s="39"/>
      <c r="T223" s="39"/>
      <c r="U223" s="39"/>
      <c r="V223" s="41"/>
      <c r="W223" s="37"/>
      <c r="X223" s="37"/>
      <c r="Y223" s="3"/>
      <c r="Z223" s="3"/>
      <c r="AA223" s="3"/>
    </row>
    <row r="224" spans="1:27" ht="15.75" customHeight="1" x14ac:dyDescent="0.25">
      <c r="A224" s="3"/>
      <c r="B224" s="38"/>
      <c r="C224" s="45"/>
      <c r="D224" s="37"/>
      <c r="E224" s="37"/>
      <c r="F224" s="37"/>
      <c r="G224" s="37"/>
      <c r="H224" s="37"/>
      <c r="I224" s="39"/>
      <c r="J224" s="37"/>
      <c r="K224" s="37"/>
      <c r="L224" s="37"/>
      <c r="M224" s="37"/>
      <c r="N224" s="39"/>
      <c r="O224" s="39"/>
      <c r="P224" s="39"/>
      <c r="Q224" s="39"/>
      <c r="R224" s="39"/>
      <c r="S224" s="39"/>
      <c r="T224" s="39"/>
      <c r="U224" s="39"/>
      <c r="V224" s="41"/>
      <c r="W224" s="37"/>
      <c r="X224" s="37"/>
      <c r="Y224" s="3"/>
      <c r="Z224" s="3"/>
      <c r="AA224" s="3"/>
    </row>
    <row r="225" spans="1:27" ht="15.75" customHeight="1" x14ac:dyDescent="0.25">
      <c r="A225" s="3"/>
      <c r="B225" s="38"/>
      <c r="C225" s="45"/>
      <c r="D225" s="37"/>
      <c r="E225" s="37"/>
      <c r="F225" s="37"/>
      <c r="G225" s="37"/>
      <c r="H225" s="37"/>
      <c r="I225" s="39"/>
      <c r="J225" s="37"/>
      <c r="K225" s="37"/>
      <c r="L225" s="37"/>
      <c r="M225" s="37"/>
      <c r="N225" s="39"/>
      <c r="O225" s="39"/>
      <c r="P225" s="39"/>
      <c r="Q225" s="39"/>
      <c r="R225" s="39"/>
      <c r="S225" s="39"/>
      <c r="T225" s="39"/>
      <c r="U225" s="39"/>
      <c r="V225" s="41"/>
      <c r="W225" s="37"/>
      <c r="X225" s="37"/>
      <c r="Y225" s="3"/>
      <c r="Z225" s="3"/>
      <c r="AA225" s="3"/>
    </row>
    <row r="226" spans="1:27" ht="15.75" customHeight="1" x14ac:dyDescent="0.25">
      <c r="A226" s="3"/>
      <c r="B226" s="38"/>
      <c r="C226" s="45"/>
      <c r="D226" s="37"/>
      <c r="E226" s="37"/>
      <c r="F226" s="37"/>
      <c r="G226" s="37"/>
      <c r="H226" s="37"/>
      <c r="I226" s="39"/>
      <c r="J226" s="37"/>
      <c r="K226" s="37"/>
      <c r="L226" s="37"/>
      <c r="M226" s="37"/>
      <c r="N226" s="39"/>
      <c r="O226" s="39"/>
      <c r="P226" s="39"/>
      <c r="Q226" s="39"/>
      <c r="R226" s="39"/>
      <c r="S226" s="39"/>
      <c r="T226" s="39"/>
      <c r="U226" s="39"/>
      <c r="V226" s="41"/>
      <c r="W226" s="37"/>
      <c r="X226" s="37"/>
      <c r="Y226" s="3"/>
      <c r="Z226" s="3"/>
      <c r="AA226" s="3"/>
    </row>
    <row r="227" spans="1:27" ht="15.75" customHeight="1" x14ac:dyDescent="0.25">
      <c r="A227" s="3"/>
      <c r="B227" s="38"/>
      <c r="C227" s="45"/>
      <c r="D227" s="37"/>
      <c r="E227" s="37"/>
      <c r="F227" s="37"/>
      <c r="G227" s="37"/>
      <c r="H227" s="37"/>
      <c r="I227" s="39"/>
      <c r="J227" s="37"/>
      <c r="K227" s="37"/>
      <c r="L227" s="37"/>
      <c r="M227" s="37"/>
      <c r="N227" s="39"/>
      <c r="O227" s="39"/>
      <c r="P227" s="39"/>
      <c r="Q227" s="39"/>
      <c r="R227" s="39"/>
      <c r="S227" s="39"/>
      <c r="T227" s="39"/>
      <c r="U227" s="39"/>
      <c r="V227" s="41"/>
      <c r="W227" s="37"/>
      <c r="X227" s="37"/>
      <c r="Y227" s="3"/>
      <c r="Z227" s="3"/>
      <c r="AA227" s="3"/>
    </row>
    <row r="228" spans="1:27" ht="15.75" customHeight="1" x14ac:dyDescent="0.25">
      <c r="A228" s="3"/>
      <c r="B228" s="38"/>
      <c r="C228" s="45"/>
      <c r="D228" s="37"/>
      <c r="E228" s="37"/>
      <c r="F228" s="37"/>
      <c r="G228" s="37"/>
      <c r="H228" s="37"/>
      <c r="I228" s="39"/>
      <c r="J228" s="37"/>
      <c r="K228" s="37"/>
      <c r="L228" s="37"/>
      <c r="M228" s="37"/>
      <c r="N228" s="39"/>
      <c r="O228" s="39"/>
      <c r="P228" s="39"/>
      <c r="Q228" s="39"/>
      <c r="R228" s="39"/>
      <c r="S228" s="39"/>
      <c r="T228" s="39"/>
      <c r="U228" s="39"/>
      <c r="V228" s="41"/>
      <c r="W228" s="37"/>
      <c r="X228" s="37"/>
      <c r="Y228" s="3"/>
      <c r="Z228" s="3"/>
      <c r="AA228" s="3"/>
    </row>
    <row r="229" spans="1:27" ht="15.75" customHeight="1" x14ac:dyDescent="0.25">
      <c r="A229" s="3"/>
      <c r="B229" s="38"/>
      <c r="C229" s="45"/>
      <c r="D229" s="37"/>
      <c r="E229" s="37"/>
      <c r="F229" s="37"/>
      <c r="G229" s="37"/>
      <c r="H229" s="37"/>
      <c r="I229" s="39"/>
      <c r="J229" s="37"/>
      <c r="K229" s="37"/>
      <c r="L229" s="37"/>
      <c r="M229" s="37"/>
      <c r="N229" s="39"/>
      <c r="O229" s="39"/>
      <c r="P229" s="39"/>
      <c r="Q229" s="39"/>
      <c r="R229" s="39"/>
      <c r="S229" s="39"/>
      <c r="T229" s="39"/>
      <c r="U229" s="39"/>
      <c r="V229" s="41"/>
      <c r="W229" s="37"/>
      <c r="X229" s="37"/>
      <c r="Y229" s="3"/>
      <c r="Z229" s="3"/>
      <c r="AA229" s="3"/>
    </row>
    <row r="230" spans="1:27" ht="15.75" customHeight="1" x14ac:dyDescent="0.25">
      <c r="A230" s="3"/>
      <c r="B230" s="38"/>
      <c r="C230" s="45"/>
      <c r="D230" s="37"/>
      <c r="E230" s="37"/>
      <c r="F230" s="37"/>
      <c r="G230" s="37"/>
      <c r="H230" s="37"/>
      <c r="I230" s="39"/>
      <c r="J230" s="37"/>
      <c r="K230" s="37"/>
      <c r="L230" s="37"/>
      <c r="M230" s="37"/>
      <c r="N230" s="39"/>
      <c r="O230" s="39"/>
      <c r="P230" s="39"/>
      <c r="Q230" s="39"/>
      <c r="R230" s="39"/>
      <c r="S230" s="39"/>
      <c r="T230" s="39"/>
      <c r="U230" s="39"/>
      <c r="V230" s="41"/>
      <c r="W230" s="37"/>
      <c r="X230" s="37"/>
      <c r="Y230" s="3"/>
      <c r="Z230" s="3"/>
      <c r="AA230" s="3"/>
    </row>
    <row r="231" spans="1:27" ht="15.75" customHeight="1" x14ac:dyDescent="0.25">
      <c r="A231" s="3"/>
      <c r="B231" s="38"/>
      <c r="C231" s="45"/>
      <c r="D231" s="37"/>
      <c r="E231" s="37"/>
      <c r="F231" s="37"/>
      <c r="G231" s="37"/>
      <c r="H231" s="37"/>
      <c r="I231" s="39"/>
      <c r="J231" s="37"/>
      <c r="K231" s="37"/>
      <c r="L231" s="37"/>
      <c r="M231" s="37"/>
      <c r="N231" s="39"/>
      <c r="O231" s="39"/>
      <c r="P231" s="39"/>
      <c r="Q231" s="39"/>
      <c r="R231" s="39"/>
      <c r="S231" s="39"/>
      <c r="T231" s="39"/>
      <c r="U231" s="39"/>
      <c r="V231" s="41"/>
      <c r="W231" s="37"/>
      <c r="X231" s="37"/>
      <c r="Y231" s="3"/>
      <c r="Z231" s="3"/>
      <c r="AA231" s="3"/>
    </row>
    <row r="232" spans="1:27" ht="15.75" customHeight="1" x14ac:dyDescent="0.25">
      <c r="A232" s="3"/>
      <c r="B232" s="38"/>
      <c r="C232" s="45"/>
      <c r="D232" s="37"/>
      <c r="E232" s="37"/>
      <c r="F232" s="37"/>
      <c r="G232" s="37"/>
      <c r="H232" s="37"/>
      <c r="I232" s="39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46"/>
      <c r="W232" s="37"/>
      <c r="X232" s="37"/>
      <c r="Y232" s="3"/>
      <c r="Z232" s="3"/>
      <c r="AA232" s="3"/>
    </row>
    <row r="233" spans="1:27" ht="15.75" customHeight="1" x14ac:dyDescent="0.25">
      <c r="A233" s="3"/>
      <c r="B233" s="38"/>
      <c r="C233" s="45"/>
      <c r="D233" s="37"/>
      <c r="E233" s="37"/>
      <c r="F233" s="37"/>
      <c r="G233" s="37"/>
      <c r="H233" s="37"/>
      <c r="I233" s="39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46"/>
      <c r="W233" s="37"/>
      <c r="X233" s="37"/>
      <c r="Y233" s="3"/>
      <c r="Z233" s="3"/>
      <c r="AA233" s="3"/>
    </row>
    <row r="234" spans="1:27" ht="15.75" customHeight="1" x14ac:dyDescent="0.25">
      <c r="A234" s="3"/>
      <c r="B234" s="38"/>
      <c r="C234" s="45"/>
      <c r="D234" s="37"/>
      <c r="E234" s="37"/>
      <c r="F234" s="37"/>
      <c r="G234" s="37"/>
      <c r="H234" s="37"/>
      <c r="I234" s="39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46"/>
      <c r="W234" s="37"/>
      <c r="X234" s="37"/>
      <c r="Y234" s="3"/>
      <c r="Z234" s="3"/>
      <c r="AA234" s="3"/>
    </row>
    <row r="235" spans="1:27" ht="15.75" customHeight="1" x14ac:dyDescent="0.25">
      <c r="A235" s="3"/>
      <c r="B235" s="38"/>
      <c r="C235" s="45"/>
      <c r="D235" s="37"/>
      <c r="E235" s="37"/>
      <c r="F235" s="37"/>
      <c r="G235" s="37"/>
      <c r="H235" s="37"/>
      <c r="I235" s="39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46"/>
      <c r="W235" s="37"/>
      <c r="X235" s="37"/>
      <c r="Y235" s="3"/>
      <c r="Z235" s="3"/>
      <c r="AA235" s="3"/>
    </row>
    <row r="236" spans="1:27" ht="15.75" customHeight="1" x14ac:dyDescent="0.25">
      <c r="A236" s="3"/>
      <c r="B236" s="38"/>
      <c r="C236" s="45"/>
      <c r="D236" s="37"/>
      <c r="E236" s="37"/>
      <c r="F236" s="37"/>
      <c r="G236" s="37"/>
      <c r="H236" s="37"/>
      <c r="I236" s="39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46"/>
      <c r="W236" s="37"/>
      <c r="X236" s="37"/>
      <c r="Y236" s="3"/>
      <c r="Z236" s="3"/>
      <c r="AA236" s="3"/>
    </row>
    <row r="237" spans="1:27" ht="15.75" customHeight="1" x14ac:dyDescent="0.25">
      <c r="A237" s="3"/>
      <c r="B237" s="38"/>
      <c r="C237" s="45"/>
      <c r="D237" s="37"/>
      <c r="E237" s="37"/>
      <c r="F237" s="37"/>
      <c r="G237" s="37"/>
      <c r="H237" s="37"/>
      <c r="I237" s="39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46"/>
      <c r="W237" s="37"/>
      <c r="X237" s="37"/>
      <c r="Y237" s="3"/>
      <c r="Z237" s="3"/>
      <c r="AA237" s="3"/>
    </row>
    <row r="238" spans="1:27" ht="15.75" customHeight="1" x14ac:dyDescent="0.25">
      <c r="A238" s="3"/>
      <c r="B238" s="38"/>
      <c r="C238" s="45"/>
      <c r="D238" s="37"/>
      <c r="E238" s="37"/>
      <c r="F238" s="37"/>
      <c r="G238" s="37"/>
      <c r="H238" s="37"/>
      <c r="I238" s="39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46"/>
      <c r="W238" s="37"/>
      <c r="X238" s="37"/>
      <c r="Y238" s="3"/>
      <c r="Z238" s="3"/>
      <c r="AA238" s="3"/>
    </row>
    <row r="239" spans="1:27" ht="15.75" customHeight="1" x14ac:dyDescent="0.25">
      <c r="A239" s="3"/>
      <c r="B239" s="38"/>
      <c r="C239" s="45"/>
      <c r="D239" s="37"/>
      <c r="E239" s="37"/>
      <c r="F239" s="37"/>
      <c r="G239" s="37"/>
      <c r="H239" s="37"/>
      <c r="I239" s="39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46"/>
      <c r="W239" s="37"/>
      <c r="X239" s="37"/>
      <c r="Y239" s="3"/>
      <c r="Z239" s="3"/>
      <c r="AA239" s="3"/>
    </row>
    <row r="240" spans="1:27" ht="15.75" customHeight="1" x14ac:dyDescent="0.25">
      <c r="A240" s="3"/>
      <c r="B240" s="38"/>
      <c r="C240" s="45"/>
      <c r="D240" s="37"/>
      <c r="E240" s="37"/>
      <c r="F240" s="37"/>
      <c r="G240" s="37"/>
      <c r="H240" s="37"/>
      <c r="I240" s="39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46"/>
      <c r="W240" s="37"/>
      <c r="X240" s="37"/>
      <c r="Y240" s="3"/>
      <c r="Z240" s="3"/>
      <c r="AA240" s="3"/>
    </row>
    <row r="241" spans="1:27" ht="15.75" customHeight="1" x14ac:dyDescent="0.25">
      <c r="A241" s="3"/>
      <c r="B241" s="38"/>
      <c r="C241" s="45"/>
      <c r="D241" s="37"/>
      <c r="E241" s="37"/>
      <c r="F241" s="37"/>
      <c r="G241" s="37"/>
      <c r="H241" s="37"/>
      <c r="I241" s="39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46"/>
      <c r="W241" s="37"/>
      <c r="X241" s="37"/>
      <c r="Y241" s="3"/>
      <c r="Z241" s="3"/>
      <c r="AA241" s="3"/>
    </row>
    <row r="242" spans="1:27" ht="15.75" customHeight="1" x14ac:dyDescent="0.25">
      <c r="A242" s="3"/>
      <c r="B242" s="38"/>
      <c r="C242" s="45"/>
      <c r="D242" s="37"/>
      <c r="E242" s="37"/>
      <c r="F242" s="37"/>
      <c r="G242" s="37"/>
      <c r="H242" s="37"/>
      <c r="I242" s="39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46"/>
      <c r="W242" s="37"/>
      <c r="X242" s="37"/>
      <c r="Y242" s="3"/>
      <c r="Z242" s="3"/>
      <c r="AA242" s="3"/>
    </row>
    <row r="243" spans="1:27" ht="15.75" customHeight="1" x14ac:dyDescent="0.25">
      <c r="A243" s="3"/>
      <c r="B243" s="38"/>
      <c r="C243" s="45"/>
      <c r="D243" s="37"/>
      <c r="E243" s="37"/>
      <c r="F243" s="37"/>
      <c r="G243" s="37"/>
      <c r="H243" s="37"/>
      <c r="I243" s="39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46"/>
      <c r="W243" s="37"/>
      <c r="X243" s="37"/>
      <c r="Y243" s="3"/>
      <c r="Z243" s="3"/>
      <c r="AA243" s="3"/>
    </row>
    <row r="244" spans="1:27" ht="15.75" customHeight="1" x14ac:dyDescent="0.25">
      <c r="A244" s="3"/>
      <c r="B244" s="38"/>
      <c r="C244" s="45"/>
      <c r="D244" s="37"/>
      <c r="E244" s="37"/>
      <c r="F244" s="37"/>
      <c r="G244" s="37"/>
      <c r="H244" s="37"/>
      <c r="I244" s="39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46"/>
      <c r="W244" s="37"/>
      <c r="X244" s="37"/>
      <c r="Y244" s="3"/>
      <c r="Z244" s="3"/>
      <c r="AA244" s="3"/>
    </row>
    <row r="245" spans="1:27" ht="15.75" customHeight="1" x14ac:dyDescent="0.25">
      <c r="A245" s="3"/>
      <c r="B245" s="38"/>
      <c r="C245" s="45"/>
      <c r="D245" s="37"/>
      <c r="E245" s="37"/>
      <c r="F245" s="37"/>
      <c r="G245" s="37"/>
      <c r="H245" s="37"/>
      <c r="I245" s="39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46"/>
      <c r="W245" s="37"/>
      <c r="X245" s="37"/>
      <c r="Y245" s="3"/>
      <c r="Z245" s="3"/>
      <c r="AA245" s="3"/>
    </row>
    <row r="246" spans="1:27" ht="15.75" customHeight="1" x14ac:dyDescent="0.25">
      <c r="A246" s="3"/>
      <c r="B246" s="38"/>
      <c r="C246" s="45"/>
      <c r="D246" s="37"/>
      <c r="E246" s="37"/>
      <c r="F246" s="37"/>
      <c r="G246" s="37"/>
      <c r="H246" s="37"/>
      <c r="I246" s="39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46"/>
      <c r="W246" s="37"/>
      <c r="X246" s="37"/>
      <c r="Y246" s="3"/>
      <c r="Z246" s="3"/>
      <c r="AA246" s="3"/>
    </row>
    <row r="247" spans="1:27" ht="15.75" customHeight="1" x14ac:dyDescent="0.25">
      <c r="A247" s="3"/>
      <c r="B247" s="38"/>
      <c r="C247" s="45"/>
      <c r="D247" s="37"/>
      <c r="E247" s="37"/>
      <c r="F247" s="37"/>
      <c r="G247" s="37"/>
      <c r="H247" s="37"/>
      <c r="I247" s="39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46"/>
      <c r="W247" s="37"/>
      <c r="X247" s="37"/>
      <c r="Y247" s="3"/>
      <c r="Z247" s="3"/>
      <c r="AA247" s="3"/>
    </row>
    <row r="248" spans="1:27" ht="15.75" customHeight="1" x14ac:dyDescent="0.25">
      <c r="A248" s="3"/>
      <c r="B248" s="38"/>
      <c r="C248" s="45"/>
      <c r="D248" s="37"/>
      <c r="E248" s="37"/>
      <c r="F248" s="37"/>
      <c r="G248" s="37"/>
      <c r="H248" s="37"/>
      <c r="I248" s="39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46"/>
      <c r="W248" s="37"/>
      <c r="X248" s="37"/>
      <c r="Y248" s="3"/>
      <c r="Z248" s="3"/>
      <c r="AA248" s="3"/>
    </row>
    <row r="249" spans="1:27" ht="15.75" customHeight="1" x14ac:dyDescent="0.25">
      <c r="A249" s="47"/>
      <c r="B249" s="48"/>
      <c r="C249" s="49"/>
      <c r="D249" s="49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1"/>
      <c r="W249" s="50"/>
      <c r="X249" s="50"/>
      <c r="Y249" s="49"/>
      <c r="Z249" s="49"/>
      <c r="AA249" s="49"/>
    </row>
    <row r="250" spans="1:27" ht="15.75" customHeight="1" x14ac:dyDescent="0.25">
      <c r="A250" s="47"/>
      <c r="B250" s="48"/>
      <c r="C250" s="49"/>
      <c r="D250" s="49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1"/>
      <c r="W250" s="50"/>
      <c r="X250" s="50"/>
      <c r="Y250" s="49"/>
      <c r="Z250" s="49"/>
      <c r="AA250" s="49"/>
    </row>
    <row r="251" spans="1:27" ht="15.75" customHeight="1" x14ac:dyDescent="0.25">
      <c r="A251" s="47"/>
      <c r="B251" s="48"/>
      <c r="C251" s="49"/>
      <c r="D251" s="49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1"/>
      <c r="W251" s="50"/>
      <c r="X251" s="50"/>
      <c r="Y251" s="49"/>
      <c r="Z251" s="49"/>
      <c r="AA251" s="49"/>
    </row>
    <row r="252" spans="1:27" ht="15.75" customHeight="1" x14ac:dyDescent="0.25">
      <c r="A252" s="47"/>
      <c r="B252" s="48"/>
      <c r="C252" s="49"/>
      <c r="D252" s="49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1"/>
      <c r="W252" s="50"/>
      <c r="X252" s="50"/>
      <c r="Y252" s="49"/>
      <c r="Z252" s="49"/>
      <c r="AA252" s="49"/>
    </row>
    <row r="253" spans="1:27" ht="15.75" customHeight="1" x14ac:dyDescent="0.25">
      <c r="A253" s="47"/>
      <c r="B253" s="48"/>
      <c r="C253" s="49"/>
      <c r="D253" s="49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1"/>
      <c r="W253" s="50"/>
      <c r="X253" s="50"/>
      <c r="Y253" s="49"/>
      <c r="Z253" s="49"/>
      <c r="AA253" s="49"/>
    </row>
    <row r="254" spans="1:27" ht="15.75" customHeight="1" x14ac:dyDescent="0.25">
      <c r="A254" s="47"/>
      <c r="B254" s="48"/>
      <c r="C254" s="49"/>
      <c r="D254" s="49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1"/>
      <c r="W254" s="50"/>
      <c r="X254" s="50"/>
      <c r="Y254" s="49"/>
      <c r="Z254" s="49"/>
      <c r="AA254" s="49"/>
    </row>
    <row r="255" spans="1:27" ht="15.75" customHeight="1" x14ac:dyDescent="0.25">
      <c r="A255" s="47"/>
      <c r="B255" s="48"/>
      <c r="C255" s="49"/>
      <c r="D255" s="49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1"/>
      <c r="W255" s="50"/>
      <c r="X255" s="50"/>
      <c r="Y255" s="49"/>
      <c r="Z255" s="49"/>
      <c r="AA255" s="49"/>
    </row>
    <row r="256" spans="1:27" ht="15.75" customHeight="1" x14ac:dyDescent="0.25">
      <c r="A256" s="47"/>
      <c r="B256" s="48"/>
      <c r="C256" s="49"/>
      <c r="D256" s="49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1"/>
      <c r="W256" s="50"/>
      <c r="X256" s="50"/>
      <c r="Y256" s="49"/>
      <c r="Z256" s="49"/>
      <c r="AA256" s="49"/>
    </row>
    <row r="257" spans="1:27" ht="15.75" customHeight="1" x14ac:dyDescent="0.25">
      <c r="A257" s="47"/>
      <c r="B257" s="48"/>
      <c r="C257" s="49"/>
      <c r="D257" s="49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1"/>
      <c r="W257" s="50"/>
      <c r="X257" s="50"/>
      <c r="Y257" s="49"/>
      <c r="Z257" s="49"/>
      <c r="AA257" s="49"/>
    </row>
    <row r="258" spans="1:27" ht="15.75" customHeight="1" x14ac:dyDescent="0.25">
      <c r="A258" s="47"/>
      <c r="B258" s="48"/>
      <c r="C258" s="49"/>
      <c r="D258" s="49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1"/>
      <c r="W258" s="50"/>
      <c r="X258" s="50"/>
      <c r="Y258" s="49"/>
      <c r="Z258" s="49"/>
      <c r="AA258" s="49"/>
    </row>
    <row r="259" spans="1:27" ht="15.75" customHeight="1" x14ac:dyDescent="0.25">
      <c r="A259" s="47"/>
      <c r="B259" s="48"/>
      <c r="C259" s="49"/>
      <c r="D259" s="49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1"/>
      <c r="W259" s="50"/>
      <c r="X259" s="50"/>
      <c r="Y259" s="49"/>
      <c r="Z259" s="49"/>
      <c r="AA259" s="49"/>
    </row>
    <row r="260" spans="1:27" ht="15.75" customHeight="1" x14ac:dyDescent="0.25">
      <c r="A260" s="47"/>
      <c r="B260" s="48"/>
      <c r="C260" s="49"/>
      <c r="D260" s="49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1"/>
      <c r="W260" s="50"/>
      <c r="X260" s="50"/>
      <c r="Y260" s="49"/>
      <c r="Z260" s="49"/>
      <c r="AA260" s="49"/>
    </row>
    <row r="261" spans="1:27" ht="15.75" customHeight="1" x14ac:dyDescent="0.25">
      <c r="A261" s="47"/>
      <c r="B261" s="48"/>
      <c r="C261" s="49"/>
      <c r="D261" s="49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1"/>
      <c r="W261" s="50"/>
      <c r="X261" s="50"/>
      <c r="Y261" s="49"/>
      <c r="Z261" s="49"/>
      <c r="AA261" s="49"/>
    </row>
    <row r="262" spans="1:27" ht="15.75" customHeight="1" x14ac:dyDescent="0.25">
      <c r="A262" s="47"/>
      <c r="B262" s="48"/>
      <c r="C262" s="49"/>
      <c r="D262" s="49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1"/>
      <c r="W262" s="50"/>
      <c r="X262" s="50"/>
      <c r="Y262" s="49"/>
      <c r="Z262" s="49"/>
      <c r="AA262" s="49"/>
    </row>
    <row r="263" spans="1:27" ht="15.75" customHeight="1" x14ac:dyDescent="0.25">
      <c r="A263" s="47"/>
      <c r="B263" s="48"/>
      <c r="C263" s="49"/>
      <c r="D263" s="49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1"/>
      <c r="W263" s="50"/>
      <c r="X263" s="50"/>
      <c r="Y263" s="49"/>
      <c r="Z263" s="49"/>
      <c r="AA263" s="49"/>
    </row>
    <row r="264" spans="1:27" ht="15.75" customHeight="1" x14ac:dyDescent="0.25">
      <c r="A264" s="47"/>
      <c r="B264" s="48"/>
      <c r="C264" s="49"/>
      <c r="D264" s="49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1"/>
      <c r="W264" s="50"/>
      <c r="X264" s="50"/>
      <c r="Y264" s="49"/>
      <c r="Z264" s="49"/>
      <c r="AA264" s="49"/>
    </row>
    <row r="265" spans="1:27" ht="15.75" customHeight="1" x14ac:dyDescent="0.25">
      <c r="A265" s="47"/>
      <c r="B265" s="48"/>
      <c r="C265" s="49"/>
      <c r="D265" s="49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1"/>
      <c r="W265" s="50"/>
      <c r="X265" s="50"/>
      <c r="Y265" s="49"/>
      <c r="Z265" s="49"/>
      <c r="AA265" s="49"/>
    </row>
    <row r="266" spans="1:27" ht="15.75" customHeight="1" x14ac:dyDescent="0.25">
      <c r="A266" s="47"/>
      <c r="B266" s="48"/>
      <c r="C266" s="49"/>
      <c r="D266" s="49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1"/>
      <c r="W266" s="50"/>
      <c r="X266" s="50"/>
      <c r="Y266" s="49"/>
      <c r="Z266" s="49"/>
      <c r="AA266" s="49"/>
    </row>
    <row r="267" spans="1:27" ht="15.75" customHeight="1" x14ac:dyDescent="0.25">
      <c r="A267" s="47"/>
      <c r="B267" s="48"/>
      <c r="C267" s="49"/>
      <c r="D267" s="49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1"/>
      <c r="W267" s="50"/>
      <c r="X267" s="50"/>
      <c r="Y267" s="49"/>
      <c r="Z267" s="49"/>
      <c r="AA267" s="49"/>
    </row>
    <row r="268" spans="1:27" ht="15.75" customHeight="1" x14ac:dyDescent="0.25">
      <c r="A268" s="47"/>
      <c r="B268" s="48"/>
      <c r="C268" s="49"/>
      <c r="D268" s="49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1"/>
      <c r="W268" s="50"/>
      <c r="X268" s="50"/>
      <c r="Y268" s="49"/>
      <c r="Z268" s="49"/>
      <c r="AA268" s="49"/>
    </row>
    <row r="269" spans="1:27" ht="15.75" customHeight="1" x14ac:dyDescent="0.25">
      <c r="A269" s="47"/>
      <c r="B269" s="48"/>
      <c r="C269" s="49"/>
      <c r="D269" s="49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1"/>
      <c r="W269" s="50"/>
      <c r="X269" s="50"/>
      <c r="Y269" s="49"/>
      <c r="Z269" s="49"/>
      <c r="AA269" s="49"/>
    </row>
    <row r="270" spans="1:27" ht="15.75" customHeight="1" x14ac:dyDescent="0.25">
      <c r="A270" s="47"/>
      <c r="B270" s="48"/>
      <c r="C270" s="49"/>
      <c r="D270" s="49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1"/>
      <c r="W270" s="50"/>
      <c r="X270" s="50"/>
      <c r="Y270" s="49"/>
      <c r="Z270" s="49"/>
      <c r="AA270" s="49"/>
    </row>
    <row r="271" spans="1:27" ht="15.75" customHeight="1" x14ac:dyDescent="0.25">
      <c r="A271" s="47"/>
      <c r="B271" s="48"/>
      <c r="C271" s="49"/>
      <c r="D271" s="49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1"/>
      <c r="W271" s="50"/>
      <c r="X271" s="50"/>
      <c r="Y271" s="49"/>
      <c r="Z271" s="49"/>
      <c r="AA271" s="49"/>
    </row>
    <row r="272" spans="1:27" ht="15.75" customHeight="1" x14ac:dyDescent="0.25">
      <c r="A272" s="47"/>
      <c r="B272" s="48"/>
      <c r="C272" s="49"/>
      <c r="D272" s="49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1"/>
      <c r="W272" s="50"/>
      <c r="X272" s="50"/>
      <c r="Y272" s="49"/>
      <c r="Z272" s="49"/>
      <c r="AA272" s="49"/>
    </row>
    <row r="273" spans="1:27" ht="15.75" customHeight="1" x14ac:dyDescent="0.25">
      <c r="A273" s="47"/>
      <c r="B273" s="48"/>
      <c r="C273" s="49"/>
      <c r="D273" s="49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1"/>
      <c r="W273" s="50"/>
      <c r="X273" s="50"/>
      <c r="Y273" s="49"/>
      <c r="Z273" s="49"/>
      <c r="AA273" s="49"/>
    </row>
    <row r="274" spans="1:27" ht="15.75" customHeight="1" x14ac:dyDescent="0.25">
      <c r="A274" s="47"/>
      <c r="B274" s="48"/>
      <c r="C274" s="49"/>
      <c r="D274" s="49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1"/>
      <c r="W274" s="50"/>
      <c r="X274" s="50"/>
      <c r="Y274" s="49"/>
      <c r="Z274" s="49"/>
      <c r="AA274" s="49"/>
    </row>
    <row r="275" spans="1:27" ht="15.75" customHeight="1" x14ac:dyDescent="0.25">
      <c r="A275" s="47"/>
      <c r="B275" s="48"/>
      <c r="C275" s="49"/>
      <c r="D275" s="49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1"/>
      <c r="W275" s="50"/>
      <c r="X275" s="50"/>
      <c r="Y275" s="49"/>
      <c r="Z275" s="49"/>
      <c r="AA275" s="49"/>
    </row>
    <row r="276" spans="1:27" ht="15.75" customHeight="1" x14ac:dyDescent="0.25">
      <c r="A276" s="47"/>
      <c r="B276" s="48"/>
      <c r="C276" s="49"/>
      <c r="D276" s="49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1"/>
      <c r="W276" s="50"/>
      <c r="X276" s="50"/>
      <c r="Y276" s="49"/>
      <c r="Z276" s="49"/>
      <c r="AA276" s="49"/>
    </row>
    <row r="277" spans="1:27" ht="15.75" customHeight="1" x14ac:dyDescent="0.25">
      <c r="A277" s="47"/>
      <c r="B277" s="48"/>
      <c r="C277" s="49"/>
      <c r="D277" s="49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1"/>
      <c r="W277" s="50"/>
      <c r="X277" s="50"/>
      <c r="Y277" s="49"/>
      <c r="Z277" s="49"/>
      <c r="AA277" s="49"/>
    </row>
    <row r="278" spans="1:27" ht="15.75" customHeight="1" x14ac:dyDescent="0.25">
      <c r="A278" s="47"/>
      <c r="B278" s="48"/>
      <c r="C278" s="49"/>
      <c r="D278" s="49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1"/>
      <c r="W278" s="50"/>
      <c r="X278" s="50"/>
      <c r="Y278" s="49"/>
      <c r="Z278" s="49"/>
      <c r="AA278" s="49"/>
    </row>
    <row r="279" spans="1:27" ht="15.75" customHeight="1" x14ac:dyDescent="0.25">
      <c r="A279" s="47"/>
      <c r="B279" s="48"/>
      <c r="C279" s="49"/>
      <c r="D279" s="49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1"/>
      <c r="W279" s="50"/>
      <c r="X279" s="50"/>
      <c r="Y279" s="49"/>
      <c r="Z279" s="49"/>
      <c r="AA279" s="49"/>
    </row>
    <row r="280" spans="1:27" ht="15.75" customHeight="1" x14ac:dyDescent="0.25">
      <c r="A280" s="47"/>
      <c r="B280" s="48"/>
      <c r="C280" s="49"/>
      <c r="D280" s="49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1"/>
      <c r="W280" s="50"/>
      <c r="X280" s="50"/>
      <c r="Y280" s="49"/>
      <c r="Z280" s="49"/>
      <c r="AA280" s="49"/>
    </row>
    <row r="281" spans="1:27" ht="15.75" customHeight="1" x14ac:dyDescent="0.25">
      <c r="A281" s="47"/>
      <c r="B281" s="48"/>
      <c r="C281" s="49"/>
      <c r="D281" s="49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1"/>
      <c r="W281" s="50"/>
      <c r="X281" s="50"/>
      <c r="Y281" s="49"/>
      <c r="Z281" s="49"/>
      <c r="AA281" s="49"/>
    </row>
    <row r="282" spans="1:27" ht="15.75" customHeight="1" x14ac:dyDescent="0.25">
      <c r="A282" s="47"/>
      <c r="B282" s="48"/>
      <c r="C282" s="49"/>
      <c r="D282" s="49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1"/>
      <c r="W282" s="50"/>
      <c r="X282" s="50"/>
      <c r="Y282" s="49"/>
      <c r="Z282" s="49"/>
      <c r="AA282" s="49"/>
    </row>
    <row r="283" spans="1:27" ht="15.75" customHeight="1" x14ac:dyDescent="0.25">
      <c r="A283" s="47"/>
      <c r="B283" s="48"/>
      <c r="C283" s="49"/>
      <c r="D283" s="49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1"/>
      <c r="W283" s="50"/>
      <c r="X283" s="50"/>
      <c r="Y283" s="49"/>
      <c r="Z283" s="49"/>
      <c r="AA283" s="49"/>
    </row>
    <row r="284" spans="1:27" ht="15.75" customHeight="1" x14ac:dyDescent="0.25">
      <c r="A284" s="47"/>
      <c r="B284" s="48"/>
      <c r="C284" s="49"/>
      <c r="D284" s="49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1"/>
      <c r="W284" s="50"/>
      <c r="X284" s="50"/>
      <c r="Y284" s="49"/>
      <c r="Z284" s="49"/>
      <c r="AA284" s="49"/>
    </row>
    <row r="285" spans="1:27" ht="15.75" customHeight="1" x14ac:dyDescent="0.25">
      <c r="A285" s="47"/>
      <c r="B285" s="48"/>
      <c r="C285" s="49"/>
      <c r="D285" s="49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1"/>
      <c r="W285" s="50"/>
      <c r="X285" s="50"/>
      <c r="Y285" s="49"/>
      <c r="Z285" s="49"/>
      <c r="AA285" s="49"/>
    </row>
    <row r="286" spans="1:27" ht="15.75" customHeight="1" x14ac:dyDescent="0.25">
      <c r="A286" s="47"/>
      <c r="B286" s="48"/>
      <c r="C286" s="49"/>
      <c r="D286" s="49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1"/>
      <c r="W286" s="50"/>
      <c r="X286" s="50"/>
      <c r="Y286" s="49"/>
      <c r="Z286" s="49"/>
      <c r="AA286" s="49"/>
    </row>
    <row r="287" spans="1:27" ht="15.75" customHeight="1" x14ac:dyDescent="0.25">
      <c r="A287" s="47"/>
      <c r="B287" s="48"/>
      <c r="C287" s="49"/>
      <c r="D287" s="49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1"/>
      <c r="W287" s="50"/>
      <c r="X287" s="50"/>
      <c r="Y287" s="49"/>
      <c r="Z287" s="49"/>
      <c r="AA287" s="49"/>
    </row>
    <row r="288" spans="1:27" ht="15.75" customHeight="1" x14ac:dyDescent="0.25">
      <c r="A288" s="47"/>
      <c r="B288" s="48"/>
      <c r="C288" s="49"/>
      <c r="D288" s="49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1"/>
      <c r="W288" s="50"/>
      <c r="X288" s="50"/>
      <c r="Y288" s="49"/>
      <c r="Z288" s="49"/>
      <c r="AA288" s="49"/>
    </row>
    <row r="289" spans="1:27" ht="15.75" customHeight="1" x14ac:dyDescent="0.25">
      <c r="A289" s="47"/>
      <c r="B289" s="48"/>
      <c r="C289" s="49"/>
      <c r="D289" s="49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1"/>
      <c r="W289" s="50"/>
      <c r="X289" s="50"/>
      <c r="Y289" s="49"/>
      <c r="Z289" s="49"/>
      <c r="AA289" s="49"/>
    </row>
    <row r="290" spans="1:27" ht="15.75" customHeight="1" x14ac:dyDescent="0.25">
      <c r="A290" s="47"/>
      <c r="B290" s="48"/>
      <c r="C290" s="49"/>
      <c r="D290" s="49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1"/>
      <c r="W290" s="50"/>
      <c r="X290" s="50"/>
      <c r="Y290" s="49"/>
      <c r="Z290" s="49"/>
      <c r="AA290" s="49"/>
    </row>
    <row r="291" spans="1:27" ht="15.75" customHeight="1" x14ac:dyDescent="0.25">
      <c r="A291" s="47"/>
      <c r="B291" s="48"/>
      <c r="C291" s="49"/>
      <c r="D291" s="49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1"/>
      <c r="W291" s="50"/>
      <c r="X291" s="50"/>
      <c r="Y291" s="49"/>
      <c r="Z291" s="49"/>
      <c r="AA291" s="49"/>
    </row>
    <row r="292" spans="1:27" ht="15.75" customHeight="1" x14ac:dyDescent="0.25">
      <c r="A292" s="47"/>
      <c r="B292" s="48"/>
      <c r="C292" s="49"/>
      <c r="D292" s="49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1"/>
      <c r="W292" s="50"/>
      <c r="X292" s="50"/>
      <c r="Y292" s="49"/>
      <c r="Z292" s="49"/>
      <c r="AA292" s="49"/>
    </row>
    <row r="293" spans="1:27" ht="15.75" customHeight="1" x14ac:dyDescent="0.25">
      <c r="A293" s="47"/>
      <c r="B293" s="48"/>
      <c r="C293" s="49"/>
      <c r="D293" s="49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1"/>
      <c r="W293" s="50"/>
      <c r="X293" s="50"/>
      <c r="Y293" s="49"/>
      <c r="Z293" s="49"/>
      <c r="AA293" s="49"/>
    </row>
    <row r="294" spans="1:27" ht="15.75" customHeight="1" x14ac:dyDescent="0.25">
      <c r="A294" s="47"/>
      <c r="B294" s="48"/>
      <c r="C294" s="49"/>
      <c r="D294" s="49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1"/>
      <c r="W294" s="50"/>
      <c r="X294" s="50"/>
      <c r="Y294" s="49"/>
      <c r="Z294" s="49"/>
      <c r="AA294" s="49"/>
    </row>
    <row r="295" spans="1:27" ht="15.75" customHeight="1" x14ac:dyDescent="0.25">
      <c r="A295" s="47"/>
      <c r="B295" s="48"/>
      <c r="C295" s="49"/>
      <c r="D295" s="49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1"/>
      <c r="W295" s="50"/>
      <c r="X295" s="50"/>
      <c r="Y295" s="49"/>
      <c r="Z295" s="49"/>
      <c r="AA295" s="49"/>
    </row>
    <row r="296" spans="1:27" ht="15.75" customHeight="1" x14ac:dyDescent="0.25">
      <c r="A296" s="47"/>
      <c r="B296" s="48"/>
      <c r="C296" s="49"/>
      <c r="D296" s="49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1"/>
      <c r="W296" s="50"/>
      <c r="X296" s="50"/>
      <c r="Y296" s="49"/>
      <c r="Z296" s="49"/>
      <c r="AA296" s="49"/>
    </row>
    <row r="297" spans="1:27" ht="15.75" customHeight="1" x14ac:dyDescent="0.25">
      <c r="A297" s="47"/>
      <c r="B297" s="48"/>
      <c r="C297" s="49"/>
      <c r="D297" s="49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1"/>
      <c r="W297" s="50"/>
      <c r="X297" s="50"/>
      <c r="Y297" s="49"/>
      <c r="Z297" s="49"/>
      <c r="AA297" s="49"/>
    </row>
    <row r="298" spans="1:27" ht="15.75" customHeight="1" x14ac:dyDescent="0.25">
      <c r="A298" s="47"/>
      <c r="B298" s="48"/>
      <c r="C298" s="49"/>
      <c r="D298" s="49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1"/>
      <c r="W298" s="50"/>
      <c r="X298" s="50"/>
      <c r="Y298" s="49"/>
      <c r="Z298" s="49"/>
      <c r="AA298" s="49"/>
    </row>
    <row r="299" spans="1:27" ht="15.75" customHeight="1" x14ac:dyDescent="0.25">
      <c r="A299" s="47"/>
      <c r="B299" s="48"/>
      <c r="C299" s="49"/>
      <c r="D299" s="49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1"/>
      <c r="W299" s="50"/>
      <c r="X299" s="50"/>
      <c r="Y299" s="49"/>
      <c r="Z299" s="49"/>
      <c r="AA299" s="49"/>
    </row>
    <row r="300" spans="1:27" ht="15.75" customHeight="1" x14ac:dyDescent="0.25">
      <c r="A300" s="47"/>
      <c r="B300" s="48"/>
      <c r="C300" s="49"/>
      <c r="D300" s="49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1"/>
      <c r="W300" s="50"/>
      <c r="X300" s="50"/>
      <c r="Y300" s="49"/>
      <c r="Z300" s="49"/>
      <c r="AA300" s="49"/>
    </row>
    <row r="301" spans="1:27" ht="15.75" customHeight="1" x14ac:dyDescent="0.25">
      <c r="A301" s="47"/>
      <c r="B301" s="48"/>
      <c r="C301" s="49"/>
      <c r="D301" s="49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1"/>
      <c r="W301" s="50"/>
      <c r="X301" s="50"/>
      <c r="Y301" s="49"/>
      <c r="Z301" s="49"/>
      <c r="AA301" s="49"/>
    </row>
    <row r="302" spans="1:27" ht="15.75" customHeight="1" x14ac:dyDescent="0.25">
      <c r="A302" s="47"/>
      <c r="B302" s="48"/>
      <c r="C302" s="49"/>
      <c r="D302" s="49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1"/>
      <c r="W302" s="50"/>
      <c r="X302" s="50"/>
      <c r="Y302" s="49"/>
      <c r="Z302" s="49"/>
      <c r="AA302" s="49"/>
    </row>
    <row r="303" spans="1:27" ht="15.75" customHeight="1" x14ac:dyDescent="0.25">
      <c r="A303" s="47"/>
      <c r="B303" s="48"/>
      <c r="C303" s="49"/>
      <c r="D303" s="49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1"/>
      <c r="W303" s="50"/>
      <c r="X303" s="50"/>
      <c r="Y303" s="49"/>
      <c r="Z303" s="49"/>
      <c r="AA303" s="49"/>
    </row>
    <row r="304" spans="1:27" ht="15.75" customHeight="1" x14ac:dyDescent="0.25">
      <c r="A304" s="47"/>
      <c r="B304" s="48"/>
      <c r="C304" s="49"/>
      <c r="D304" s="49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1"/>
      <c r="W304" s="50"/>
      <c r="X304" s="50"/>
      <c r="Y304" s="49"/>
      <c r="Z304" s="49"/>
      <c r="AA304" s="49"/>
    </row>
    <row r="305" spans="1:27" ht="15.75" customHeight="1" x14ac:dyDescent="0.25">
      <c r="A305" s="47"/>
      <c r="B305" s="48"/>
      <c r="C305" s="49"/>
      <c r="D305" s="49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1"/>
      <c r="W305" s="50"/>
      <c r="X305" s="50"/>
      <c r="Y305" s="49"/>
      <c r="Z305" s="49"/>
      <c r="AA305" s="49"/>
    </row>
    <row r="306" spans="1:27" ht="15.75" customHeight="1" x14ac:dyDescent="0.25">
      <c r="A306" s="47"/>
      <c r="B306" s="48"/>
      <c r="C306" s="49"/>
      <c r="D306" s="49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1"/>
      <c r="W306" s="50"/>
      <c r="X306" s="50"/>
      <c r="Y306" s="49"/>
      <c r="Z306" s="49"/>
      <c r="AA306" s="49"/>
    </row>
    <row r="307" spans="1:27" ht="15.75" customHeight="1" x14ac:dyDescent="0.25">
      <c r="A307" s="47"/>
      <c r="B307" s="48"/>
      <c r="C307" s="49"/>
      <c r="D307" s="49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1"/>
      <c r="W307" s="50"/>
      <c r="X307" s="50"/>
      <c r="Y307" s="49"/>
      <c r="Z307" s="49"/>
      <c r="AA307" s="49"/>
    </row>
    <row r="308" spans="1:27" ht="15.75" customHeight="1" x14ac:dyDescent="0.25">
      <c r="A308" s="47"/>
      <c r="B308" s="48"/>
      <c r="C308" s="49"/>
      <c r="D308" s="49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1"/>
      <c r="W308" s="50"/>
      <c r="X308" s="50"/>
      <c r="Y308" s="49"/>
      <c r="Z308" s="49"/>
      <c r="AA308" s="49"/>
    </row>
    <row r="309" spans="1:27" ht="15.75" customHeight="1" x14ac:dyDescent="0.25">
      <c r="A309" s="47"/>
      <c r="B309" s="48"/>
      <c r="C309" s="49"/>
      <c r="D309" s="49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1"/>
      <c r="W309" s="50"/>
      <c r="X309" s="50"/>
      <c r="Y309" s="49"/>
      <c r="Z309" s="49"/>
      <c r="AA309" s="49"/>
    </row>
    <row r="310" spans="1:27" ht="15.75" customHeight="1" x14ac:dyDescent="0.25">
      <c r="A310" s="47"/>
      <c r="B310" s="48"/>
      <c r="C310" s="49"/>
      <c r="D310" s="49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1"/>
      <c r="W310" s="50"/>
      <c r="X310" s="50"/>
      <c r="Y310" s="49"/>
      <c r="Z310" s="49"/>
      <c r="AA310" s="49"/>
    </row>
    <row r="311" spans="1:27" ht="15.75" customHeight="1" x14ac:dyDescent="0.25">
      <c r="A311" s="47"/>
      <c r="B311" s="48"/>
      <c r="C311" s="49"/>
      <c r="D311" s="49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1"/>
      <c r="W311" s="50"/>
      <c r="X311" s="50"/>
      <c r="Y311" s="49"/>
      <c r="Z311" s="49"/>
      <c r="AA311" s="49"/>
    </row>
    <row r="312" spans="1:27" ht="15.75" customHeight="1" x14ac:dyDescent="0.25">
      <c r="A312" s="47"/>
      <c r="B312" s="48"/>
      <c r="C312" s="49"/>
      <c r="D312" s="49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1"/>
      <c r="W312" s="50"/>
      <c r="X312" s="50"/>
      <c r="Y312" s="49"/>
      <c r="Z312" s="49"/>
      <c r="AA312" s="49"/>
    </row>
    <row r="313" spans="1:27" ht="15.75" customHeight="1" x14ac:dyDescent="0.25">
      <c r="A313" s="47"/>
      <c r="B313" s="48"/>
      <c r="C313" s="49"/>
      <c r="D313" s="49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1"/>
      <c r="W313" s="50"/>
      <c r="X313" s="50"/>
      <c r="Y313" s="49"/>
      <c r="Z313" s="49"/>
      <c r="AA313" s="49"/>
    </row>
    <row r="314" spans="1:27" ht="15.75" customHeight="1" x14ac:dyDescent="0.25">
      <c r="A314" s="47"/>
      <c r="B314" s="48"/>
      <c r="C314" s="49"/>
      <c r="D314" s="49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1"/>
      <c r="W314" s="50"/>
      <c r="X314" s="50"/>
      <c r="Y314" s="49"/>
      <c r="Z314" s="49"/>
      <c r="AA314" s="49"/>
    </row>
    <row r="315" spans="1:27" ht="15.75" customHeight="1" x14ac:dyDescent="0.25">
      <c r="A315" s="47"/>
      <c r="B315" s="48"/>
      <c r="C315" s="49"/>
      <c r="D315" s="49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1"/>
      <c r="W315" s="50"/>
      <c r="X315" s="50"/>
      <c r="Y315" s="49"/>
      <c r="Z315" s="49"/>
      <c r="AA315" s="49"/>
    </row>
    <row r="316" spans="1:27" ht="15.75" customHeight="1" x14ac:dyDescent="0.25">
      <c r="A316" s="47"/>
      <c r="B316" s="48"/>
      <c r="C316" s="49"/>
      <c r="D316" s="49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1"/>
      <c r="W316" s="50"/>
      <c r="X316" s="50"/>
      <c r="Y316" s="49"/>
      <c r="Z316" s="49"/>
      <c r="AA316" s="49"/>
    </row>
    <row r="317" spans="1:27" ht="15.75" customHeight="1" x14ac:dyDescent="0.25">
      <c r="A317" s="47"/>
      <c r="B317" s="48"/>
      <c r="C317" s="49"/>
      <c r="D317" s="49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1"/>
      <c r="W317" s="50"/>
      <c r="X317" s="50"/>
      <c r="Y317" s="49"/>
      <c r="Z317" s="49"/>
      <c r="AA317" s="49"/>
    </row>
    <row r="318" spans="1:27" ht="15.75" customHeight="1" x14ac:dyDescent="0.25">
      <c r="A318" s="47"/>
      <c r="B318" s="48"/>
      <c r="C318" s="49"/>
      <c r="D318" s="49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1"/>
      <c r="W318" s="50"/>
      <c r="X318" s="50"/>
      <c r="Y318" s="49"/>
      <c r="Z318" s="49"/>
      <c r="AA318" s="49"/>
    </row>
    <row r="319" spans="1:27" ht="15.75" customHeight="1" x14ac:dyDescent="0.25">
      <c r="A319" s="47"/>
      <c r="B319" s="48"/>
      <c r="C319" s="49"/>
      <c r="D319" s="49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1"/>
      <c r="W319" s="50"/>
      <c r="X319" s="50"/>
      <c r="Y319" s="49"/>
      <c r="Z319" s="49"/>
      <c r="AA319" s="49"/>
    </row>
    <row r="320" spans="1:27" ht="15.75" customHeight="1" x14ac:dyDescent="0.25">
      <c r="A320" s="47"/>
      <c r="B320" s="48"/>
      <c r="C320" s="49"/>
      <c r="D320" s="49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1"/>
      <c r="W320" s="50"/>
      <c r="X320" s="50"/>
      <c r="Y320" s="49"/>
      <c r="Z320" s="49"/>
      <c r="AA320" s="49"/>
    </row>
    <row r="321" spans="1:27" ht="15.75" customHeight="1" x14ac:dyDescent="0.25">
      <c r="A321" s="47"/>
      <c r="B321" s="48"/>
      <c r="C321" s="49"/>
      <c r="D321" s="49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1"/>
      <c r="W321" s="50"/>
      <c r="X321" s="50"/>
      <c r="Y321" s="49"/>
      <c r="Z321" s="49"/>
      <c r="AA321" s="49"/>
    </row>
    <row r="322" spans="1:27" ht="15.75" customHeight="1" x14ac:dyDescent="0.25">
      <c r="A322" s="47"/>
      <c r="B322" s="48"/>
      <c r="C322" s="49"/>
      <c r="D322" s="49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1"/>
      <c r="W322" s="50"/>
      <c r="X322" s="50"/>
      <c r="Y322" s="49"/>
      <c r="Z322" s="49"/>
      <c r="AA322" s="49"/>
    </row>
    <row r="323" spans="1:27" ht="15.75" customHeight="1" x14ac:dyDescent="0.25">
      <c r="A323" s="47"/>
      <c r="B323" s="48"/>
      <c r="C323" s="49"/>
      <c r="D323" s="49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1"/>
      <c r="W323" s="50"/>
      <c r="X323" s="50"/>
      <c r="Y323" s="49"/>
      <c r="Z323" s="49"/>
      <c r="AA323" s="49"/>
    </row>
    <row r="324" spans="1:27" ht="15.75" customHeight="1" x14ac:dyDescent="0.25">
      <c r="A324" s="47"/>
      <c r="B324" s="48"/>
      <c r="C324" s="49"/>
      <c r="D324" s="49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1"/>
      <c r="W324" s="50"/>
      <c r="X324" s="50"/>
      <c r="Y324" s="49"/>
      <c r="Z324" s="49"/>
      <c r="AA324" s="49"/>
    </row>
    <row r="325" spans="1:27" ht="15.75" customHeight="1" x14ac:dyDescent="0.25">
      <c r="A325" s="47"/>
      <c r="B325" s="48"/>
      <c r="C325" s="49"/>
      <c r="D325" s="49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1"/>
      <c r="W325" s="50"/>
      <c r="X325" s="50"/>
      <c r="Y325" s="49"/>
      <c r="Z325" s="49"/>
      <c r="AA325" s="49"/>
    </row>
    <row r="326" spans="1:27" ht="15.75" customHeight="1" x14ac:dyDescent="0.25">
      <c r="A326" s="47"/>
      <c r="B326" s="48"/>
      <c r="C326" s="49"/>
      <c r="D326" s="49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1"/>
      <c r="W326" s="50"/>
      <c r="X326" s="50"/>
      <c r="Y326" s="49"/>
      <c r="Z326" s="49"/>
      <c r="AA326" s="49"/>
    </row>
    <row r="327" spans="1:27" ht="15.75" customHeight="1" x14ac:dyDescent="0.25">
      <c r="A327" s="47"/>
      <c r="B327" s="48"/>
      <c r="C327" s="49"/>
      <c r="D327" s="49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1"/>
      <c r="W327" s="50"/>
      <c r="X327" s="50"/>
      <c r="Y327" s="49"/>
      <c r="Z327" s="49"/>
      <c r="AA327" s="49"/>
    </row>
    <row r="328" spans="1:27" ht="15.75" customHeight="1" x14ac:dyDescent="0.25">
      <c r="A328" s="47"/>
      <c r="B328" s="48"/>
      <c r="C328" s="49"/>
      <c r="D328" s="49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1"/>
      <c r="W328" s="50"/>
      <c r="X328" s="50"/>
      <c r="Y328" s="49"/>
      <c r="Z328" s="49"/>
      <c r="AA328" s="49"/>
    </row>
    <row r="329" spans="1:27" ht="15.75" customHeight="1" x14ac:dyDescent="0.25">
      <c r="A329" s="47"/>
      <c r="B329" s="48"/>
      <c r="C329" s="49"/>
      <c r="D329" s="49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1"/>
      <c r="W329" s="50"/>
      <c r="X329" s="50"/>
      <c r="Y329" s="49"/>
      <c r="Z329" s="49"/>
      <c r="AA329" s="49"/>
    </row>
    <row r="330" spans="1:27" ht="15.75" customHeight="1" x14ac:dyDescent="0.25">
      <c r="A330" s="47"/>
      <c r="B330" s="48"/>
      <c r="C330" s="49"/>
      <c r="D330" s="49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1"/>
      <c r="W330" s="50"/>
      <c r="X330" s="50"/>
      <c r="Y330" s="49"/>
      <c r="Z330" s="49"/>
      <c r="AA330" s="49"/>
    </row>
    <row r="331" spans="1:27" ht="15.75" customHeight="1" x14ac:dyDescent="0.25">
      <c r="A331" s="47"/>
      <c r="B331" s="48"/>
      <c r="C331" s="49"/>
      <c r="D331" s="49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1"/>
      <c r="W331" s="50"/>
      <c r="X331" s="50"/>
      <c r="Y331" s="49"/>
      <c r="Z331" s="49"/>
      <c r="AA331" s="49"/>
    </row>
    <row r="332" spans="1:27" ht="15.75" customHeight="1" x14ac:dyDescent="0.25">
      <c r="A332" s="47"/>
      <c r="B332" s="48"/>
      <c r="C332" s="49"/>
      <c r="D332" s="49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1"/>
      <c r="W332" s="50"/>
      <c r="X332" s="50"/>
      <c r="Y332" s="49"/>
      <c r="Z332" s="49"/>
      <c r="AA332" s="49"/>
    </row>
    <row r="333" spans="1:27" ht="15.75" customHeight="1" x14ac:dyDescent="0.25">
      <c r="A333" s="47"/>
      <c r="B333" s="48"/>
      <c r="C333" s="49"/>
      <c r="D333" s="49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1"/>
      <c r="W333" s="50"/>
      <c r="X333" s="50"/>
      <c r="Y333" s="49"/>
      <c r="Z333" s="49"/>
      <c r="AA333" s="49"/>
    </row>
    <row r="334" spans="1:27" ht="15.75" customHeight="1" x14ac:dyDescent="0.25">
      <c r="A334" s="47"/>
      <c r="B334" s="48"/>
      <c r="C334" s="49"/>
      <c r="D334" s="49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1"/>
      <c r="W334" s="50"/>
      <c r="X334" s="50"/>
      <c r="Y334" s="49"/>
      <c r="Z334" s="49"/>
      <c r="AA334" s="49"/>
    </row>
    <row r="335" spans="1:27" ht="15.75" customHeight="1" x14ac:dyDescent="0.25">
      <c r="A335" s="47"/>
      <c r="B335" s="48"/>
      <c r="C335" s="49"/>
      <c r="D335" s="49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1"/>
      <c r="W335" s="50"/>
      <c r="X335" s="50"/>
      <c r="Y335" s="49"/>
      <c r="Z335" s="49"/>
      <c r="AA335" s="49"/>
    </row>
    <row r="336" spans="1:27" ht="15.75" customHeight="1" x14ac:dyDescent="0.25">
      <c r="A336" s="47"/>
      <c r="B336" s="48"/>
      <c r="C336" s="49"/>
      <c r="D336" s="49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1"/>
      <c r="W336" s="50"/>
      <c r="X336" s="50"/>
      <c r="Y336" s="49"/>
      <c r="Z336" s="49"/>
      <c r="AA336" s="49"/>
    </row>
    <row r="337" spans="1:27" ht="15.75" customHeight="1" x14ac:dyDescent="0.25">
      <c r="A337" s="47"/>
      <c r="B337" s="48"/>
      <c r="C337" s="49"/>
      <c r="D337" s="49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1"/>
      <c r="W337" s="50"/>
      <c r="X337" s="50"/>
      <c r="Y337" s="49"/>
      <c r="Z337" s="49"/>
      <c r="AA337" s="49"/>
    </row>
    <row r="338" spans="1:27" ht="15.75" customHeight="1" x14ac:dyDescent="0.25">
      <c r="A338" s="47"/>
      <c r="B338" s="48"/>
      <c r="C338" s="49"/>
      <c r="D338" s="49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1"/>
      <c r="W338" s="50"/>
      <c r="X338" s="50"/>
      <c r="Y338" s="49"/>
      <c r="Z338" s="49"/>
      <c r="AA338" s="49"/>
    </row>
    <row r="339" spans="1:27" ht="15.75" customHeight="1" x14ac:dyDescent="0.25">
      <c r="A339" s="47"/>
      <c r="B339" s="48"/>
      <c r="C339" s="49"/>
      <c r="D339" s="49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1"/>
      <c r="W339" s="50"/>
      <c r="X339" s="50"/>
      <c r="Y339" s="49"/>
      <c r="Z339" s="49"/>
      <c r="AA339" s="49"/>
    </row>
    <row r="340" spans="1:27" ht="15.75" customHeight="1" x14ac:dyDescent="0.25">
      <c r="A340" s="47"/>
      <c r="B340" s="48"/>
      <c r="C340" s="49"/>
      <c r="D340" s="49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1"/>
      <c r="W340" s="50"/>
      <c r="X340" s="50"/>
      <c r="Y340" s="49"/>
      <c r="Z340" s="49"/>
      <c r="AA340" s="49"/>
    </row>
    <row r="341" spans="1:27" ht="15.75" customHeight="1" x14ac:dyDescent="0.25">
      <c r="A341" s="47"/>
      <c r="B341" s="48"/>
      <c r="C341" s="49"/>
      <c r="D341" s="49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1"/>
      <c r="W341" s="50"/>
      <c r="X341" s="50"/>
      <c r="Y341" s="49"/>
      <c r="Z341" s="49"/>
      <c r="AA341" s="49"/>
    </row>
    <row r="342" spans="1:27" ht="15.75" customHeight="1" x14ac:dyDescent="0.25">
      <c r="A342" s="47"/>
      <c r="B342" s="48"/>
      <c r="C342" s="49"/>
      <c r="D342" s="49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1"/>
      <c r="W342" s="50"/>
      <c r="X342" s="50"/>
      <c r="Y342" s="49"/>
      <c r="Z342" s="49"/>
      <c r="AA342" s="49"/>
    </row>
    <row r="343" spans="1:27" ht="15.75" customHeight="1" x14ac:dyDescent="0.25">
      <c r="A343" s="47"/>
      <c r="B343" s="48"/>
      <c r="C343" s="49"/>
      <c r="D343" s="49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1"/>
      <c r="W343" s="50"/>
      <c r="X343" s="50"/>
      <c r="Y343" s="49"/>
      <c r="Z343" s="49"/>
      <c r="AA343" s="49"/>
    </row>
    <row r="344" spans="1:27" ht="15.75" customHeight="1" x14ac:dyDescent="0.25">
      <c r="A344" s="47"/>
      <c r="B344" s="48"/>
      <c r="C344" s="49"/>
      <c r="D344" s="49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1"/>
      <c r="W344" s="50"/>
      <c r="X344" s="50"/>
      <c r="Y344" s="49"/>
      <c r="Z344" s="49"/>
      <c r="AA344" s="49"/>
    </row>
    <row r="345" spans="1:27" ht="15.75" customHeight="1" x14ac:dyDescent="0.25">
      <c r="A345" s="47"/>
      <c r="B345" s="48"/>
      <c r="C345" s="49"/>
      <c r="D345" s="49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1"/>
      <c r="W345" s="50"/>
      <c r="X345" s="50"/>
      <c r="Y345" s="49"/>
      <c r="Z345" s="49"/>
      <c r="AA345" s="49"/>
    </row>
    <row r="346" spans="1:27" ht="15.75" customHeight="1" x14ac:dyDescent="0.25">
      <c r="A346" s="47"/>
      <c r="B346" s="48"/>
      <c r="C346" s="49"/>
      <c r="D346" s="49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1"/>
      <c r="W346" s="50"/>
      <c r="X346" s="50"/>
      <c r="Y346" s="49"/>
      <c r="Z346" s="49"/>
      <c r="AA346" s="49"/>
    </row>
    <row r="347" spans="1:27" ht="15.75" customHeight="1" x14ac:dyDescent="0.25">
      <c r="A347" s="47"/>
      <c r="B347" s="48"/>
      <c r="C347" s="49"/>
      <c r="D347" s="49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1"/>
      <c r="W347" s="50"/>
      <c r="X347" s="50"/>
      <c r="Y347" s="49"/>
      <c r="Z347" s="49"/>
      <c r="AA347" s="49"/>
    </row>
    <row r="348" spans="1:27" ht="15.75" customHeight="1" x14ac:dyDescent="0.25">
      <c r="A348" s="47"/>
      <c r="B348" s="48"/>
      <c r="C348" s="49"/>
      <c r="D348" s="49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1"/>
      <c r="W348" s="50"/>
      <c r="X348" s="50"/>
      <c r="Y348" s="49"/>
      <c r="Z348" s="49"/>
      <c r="AA348" s="49"/>
    </row>
    <row r="349" spans="1:27" ht="15.75" customHeight="1" x14ac:dyDescent="0.25">
      <c r="A349" s="47"/>
      <c r="B349" s="48"/>
      <c r="C349" s="49"/>
      <c r="D349" s="49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1"/>
      <c r="W349" s="50"/>
      <c r="X349" s="50"/>
      <c r="Y349" s="49"/>
      <c r="Z349" s="49"/>
      <c r="AA349" s="49"/>
    </row>
    <row r="350" spans="1:27" ht="15.75" customHeight="1" x14ac:dyDescent="0.25">
      <c r="A350" s="47"/>
      <c r="B350" s="48"/>
      <c r="C350" s="49"/>
      <c r="D350" s="49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1"/>
      <c r="W350" s="50"/>
      <c r="X350" s="50"/>
      <c r="Y350" s="49"/>
      <c r="Z350" s="49"/>
      <c r="AA350" s="49"/>
    </row>
    <row r="351" spans="1:27" ht="15.75" customHeight="1" x14ac:dyDescent="0.25">
      <c r="A351" s="47"/>
      <c r="B351" s="48"/>
      <c r="C351" s="49"/>
      <c r="D351" s="49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1"/>
      <c r="W351" s="50"/>
      <c r="X351" s="50"/>
      <c r="Y351" s="49"/>
      <c r="Z351" s="49"/>
      <c r="AA351" s="49"/>
    </row>
    <row r="352" spans="1:27" ht="15.75" customHeight="1" x14ac:dyDescent="0.25">
      <c r="A352" s="47"/>
      <c r="B352" s="48"/>
      <c r="C352" s="49"/>
      <c r="D352" s="49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1"/>
      <c r="W352" s="50"/>
      <c r="X352" s="50"/>
      <c r="Y352" s="49"/>
      <c r="Z352" s="49"/>
      <c r="AA352" s="49"/>
    </row>
    <row r="353" spans="1:27" ht="15.75" customHeight="1" x14ac:dyDescent="0.25">
      <c r="A353" s="47"/>
      <c r="B353" s="48"/>
      <c r="C353" s="49"/>
      <c r="D353" s="49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1"/>
      <c r="W353" s="50"/>
      <c r="X353" s="50"/>
      <c r="Y353" s="49"/>
      <c r="Z353" s="49"/>
      <c r="AA353" s="49"/>
    </row>
    <row r="354" spans="1:27" ht="15.75" customHeight="1" x14ac:dyDescent="0.25">
      <c r="A354" s="47"/>
      <c r="B354" s="48"/>
      <c r="C354" s="49"/>
      <c r="D354" s="49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1"/>
      <c r="W354" s="50"/>
      <c r="X354" s="50"/>
      <c r="Y354" s="49"/>
      <c r="Z354" s="49"/>
      <c r="AA354" s="49"/>
    </row>
    <row r="355" spans="1:27" ht="15.75" customHeight="1" x14ac:dyDescent="0.25">
      <c r="A355" s="47"/>
      <c r="B355" s="48"/>
      <c r="C355" s="49"/>
      <c r="D355" s="49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1"/>
      <c r="W355" s="50"/>
      <c r="X355" s="50"/>
      <c r="Y355" s="49"/>
      <c r="Z355" s="49"/>
      <c r="AA355" s="49"/>
    </row>
    <row r="356" spans="1:27" ht="15.75" customHeight="1" x14ac:dyDescent="0.25">
      <c r="A356" s="47"/>
      <c r="B356" s="48"/>
      <c r="C356" s="49"/>
      <c r="D356" s="49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1"/>
      <c r="W356" s="50"/>
      <c r="X356" s="50"/>
      <c r="Y356" s="49"/>
      <c r="Z356" s="49"/>
      <c r="AA356" s="49"/>
    </row>
    <row r="357" spans="1:27" ht="15.75" customHeight="1" x14ac:dyDescent="0.25">
      <c r="A357" s="47"/>
      <c r="B357" s="48"/>
      <c r="C357" s="49"/>
      <c r="D357" s="49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1"/>
      <c r="W357" s="50"/>
      <c r="X357" s="50"/>
      <c r="Y357" s="49"/>
      <c r="Z357" s="49"/>
      <c r="AA357" s="49"/>
    </row>
    <row r="358" spans="1:27" ht="15.75" customHeight="1" x14ac:dyDescent="0.25">
      <c r="A358" s="47"/>
      <c r="B358" s="48"/>
      <c r="C358" s="49"/>
      <c r="D358" s="49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1"/>
      <c r="W358" s="50"/>
      <c r="X358" s="50"/>
      <c r="Y358" s="49"/>
      <c r="Z358" s="49"/>
      <c r="AA358" s="49"/>
    </row>
    <row r="359" spans="1:27" ht="15.75" customHeight="1" x14ac:dyDescent="0.25">
      <c r="A359" s="47"/>
      <c r="B359" s="48"/>
      <c r="C359" s="49"/>
      <c r="D359" s="49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1"/>
      <c r="W359" s="50"/>
      <c r="X359" s="50"/>
      <c r="Y359" s="49"/>
      <c r="Z359" s="49"/>
      <c r="AA359" s="49"/>
    </row>
    <row r="360" spans="1:27" ht="15.75" customHeight="1" x14ac:dyDescent="0.25">
      <c r="A360" s="47"/>
      <c r="B360" s="48"/>
      <c r="C360" s="49"/>
      <c r="D360" s="49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1"/>
      <c r="W360" s="50"/>
      <c r="X360" s="50"/>
      <c r="Y360" s="49"/>
      <c r="Z360" s="49"/>
      <c r="AA360" s="49"/>
    </row>
    <row r="361" spans="1:27" ht="15.75" customHeight="1" x14ac:dyDescent="0.25">
      <c r="A361" s="47"/>
      <c r="B361" s="48"/>
      <c r="C361" s="49"/>
      <c r="D361" s="49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1"/>
      <c r="W361" s="50"/>
      <c r="X361" s="50"/>
      <c r="Y361" s="49"/>
      <c r="Z361" s="49"/>
      <c r="AA361" s="49"/>
    </row>
    <row r="362" spans="1:27" ht="15.75" customHeight="1" x14ac:dyDescent="0.25">
      <c r="A362" s="47"/>
      <c r="B362" s="48"/>
      <c r="C362" s="49"/>
      <c r="D362" s="49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1"/>
      <c r="W362" s="50"/>
      <c r="X362" s="50"/>
      <c r="Y362" s="49"/>
      <c r="Z362" s="49"/>
      <c r="AA362" s="49"/>
    </row>
    <row r="363" spans="1:27" ht="15.75" customHeight="1" x14ac:dyDescent="0.25">
      <c r="A363" s="47"/>
      <c r="B363" s="48"/>
      <c r="C363" s="49"/>
      <c r="D363" s="49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1"/>
      <c r="W363" s="50"/>
      <c r="X363" s="50"/>
      <c r="Y363" s="49"/>
      <c r="Z363" s="49"/>
      <c r="AA363" s="49"/>
    </row>
    <row r="364" spans="1:27" ht="15.75" customHeight="1" x14ac:dyDescent="0.25">
      <c r="A364" s="47"/>
      <c r="B364" s="48"/>
      <c r="C364" s="49"/>
      <c r="D364" s="49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1"/>
      <c r="W364" s="50"/>
      <c r="X364" s="50"/>
      <c r="Y364" s="49"/>
      <c r="Z364" s="49"/>
      <c r="AA364" s="49"/>
    </row>
    <row r="365" spans="1:27" ht="15.75" customHeight="1" x14ac:dyDescent="0.25">
      <c r="A365" s="47"/>
      <c r="B365" s="48"/>
      <c r="C365" s="49"/>
      <c r="D365" s="49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1"/>
      <c r="W365" s="50"/>
      <c r="X365" s="50"/>
      <c r="Y365" s="49"/>
      <c r="Z365" s="49"/>
      <c r="AA365" s="49"/>
    </row>
    <row r="366" spans="1:27" ht="15.75" customHeight="1" x14ac:dyDescent="0.25">
      <c r="A366" s="47"/>
      <c r="B366" s="48"/>
      <c r="C366" s="49"/>
      <c r="D366" s="49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1"/>
      <c r="W366" s="50"/>
      <c r="X366" s="50"/>
      <c r="Y366" s="49"/>
      <c r="Z366" s="49"/>
      <c r="AA366" s="49"/>
    </row>
    <row r="367" spans="1:27" ht="15.75" customHeight="1" x14ac:dyDescent="0.25">
      <c r="A367" s="47"/>
      <c r="B367" s="48"/>
      <c r="C367" s="49"/>
      <c r="D367" s="49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1"/>
      <c r="W367" s="50"/>
      <c r="X367" s="50"/>
      <c r="Y367" s="49"/>
      <c r="Z367" s="49"/>
      <c r="AA367" s="49"/>
    </row>
    <row r="368" spans="1:27" ht="15.75" customHeight="1" x14ac:dyDescent="0.25">
      <c r="A368" s="47"/>
      <c r="B368" s="48"/>
      <c r="C368" s="49"/>
      <c r="D368" s="49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1"/>
      <c r="W368" s="50"/>
      <c r="X368" s="50"/>
      <c r="Y368" s="49"/>
      <c r="Z368" s="49"/>
      <c r="AA368" s="49"/>
    </row>
    <row r="369" spans="1:27" ht="15.75" customHeight="1" x14ac:dyDescent="0.25">
      <c r="A369" s="47"/>
      <c r="B369" s="48"/>
      <c r="C369" s="49"/>
      <c r="D369" s="49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1"/>
      <c r="W369" s="50"/>
      <c r="X369" s="50"/>
      <c r="Y369" s="49"/>
      <c r="Z369" s="49"/>
      <c r="AA369" s="49"/>
    </row>
    <row r="370" spans="1:27" ht="15.75" customHeight="1" x14ac:dyDescent="0.25">
      <c r="A370" s="47"/>
      <c r="B370" s="48"/>
      <c r="C370" s="49"/>
      <c r="D370" s="49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1"/>
      <c r="W370" s="50"/>
      <c r="X370" s="50"/>
      <c r="Y370" s="49"/>
      <c r="Z370" s="49"/>
      <c r="AA370" s="49"/>
    </row>
    <row r="371" spans="1:27" ht="15.75" customHeight="1" x14ac:dyDescent="0.25">
      <c r="A371" s="47"/>
      <c r="B371" s="48"/>
      <c r="C371" s="49"/>
      <c r="D371" s="49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1"/>
      <c r="W371" s="50"/>
      <c r="X371" s="50"/>
      <c r="Y371" s="49"/>
      <c r="Z371" s="49"/>
      <c r="AA371" s="49"/>
    </row>
    <row r="372" spans="1:27" ht="15.75" customHeight="1" x14ac:dyDescent="0.25">
      <c r="A372" s="47"/>
      <c r="B372" s="48"/>
      <c r="C372" s="49"/>
      <c r="D372" s="49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1"/>
      <c r="W372" s="50"/>
      <c r="X372" s="50"/>
      <c r="Y372" s="49"/>
      <c r="Z372" s="49"/>
      <c r="AA372" s="49"/>
    </row>
    <row r="373" spans="1:27" ht="15.75" customHeight="1" x14ac:dyDescent="0.25">
      <c r="A373" s="47"/>
      <c r="B373" s="48"/>
      <c r="C373" s="49"/>
      <c r="D373" s="49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1"/>
      <c r="W373" s="50"/>
      <c r="X373" s="50"/>
      <c r="Y373" s="49"/>
      <c r="Z373" s="49"/>
      <c r="AA373" s="49"/>
    </row>
    <row r="374" spans="1:27" ht="15.75" customHeight="1" x14ac:dyDescent="0.25">
      <c r="A374" s="47"/>
      <c r="B374" s="48"/>
      <c r="C374" s="49"/>
      <c r="D374" s="49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1"/>
      <c r="W374" s="50"/>
      <c r="X374" s="50"/>
      <c r="Y374" s="49"/>
      <c r="Z374" s="49"/>
      <c r="AA374" s="49"/>
    </row>
    <row r="375" spans="1:27" ht="15.75" customHeight="1" x14ac:dyDescent="0.25">
      <c r="A375" s="47"/>
      <c r="B375" s="48"/>
      <c r="C375" s="49"/>
      <c r="D375" s="49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1"/>
      <c r="W375" s="50"/>
      <c r="X375" s="50"/>
      <c r="Y375" s="49"/>
      <c r="Z375" s="49"/>
      <c r="AA375" s="49"/>
    </row>
    <row r="376" spans="1:27" ht="15.75" customHeight="1" x14ac:dyDescent="0.25">
      <c r="A376" s="47"/>
      <c r="B376" s="48"/>
      <c r="C376" s="49"/>
      <c r="D376" s="49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1"/>
      <c r="W376" s="50"/>
      <c r="X376" s="50"/>
      <c r="Y376" s="49"/>
      <c r="Z376" s="49"/>
      <c r="AA376" s="49"/>
    </row>
    <row r="377" spans="1:27" ht="15.75" customHeight="1" x14ac:dyDescent="0.25">
      <c r="A377" s="47"/>
      <c r="B377" s="48"/>
      <c r="C377" s="49"/>
      <c r="D377" s="49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1"/>
      <c r="W377" s="50"/>
      <c r="X377" s="50"/>
      <c r="Y377" s="49"/>
      <c r="Z377" s="49"/>
      <c r="AA377" s="49"/>
    </row>
    <row r="378" spans="1:27" ht="15.75" customHeight="1" x14ac:dyDescent="0.25">
      <c r="A378" s="47"/>
      <c r="B378" s="48"/>
      <c r="C378" s="49"/>
      <c r="D378" s="49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1"/>
      <c r="W378" s="50"/>
      <c r="X378" s="50"/>
      <c r="Y378" s="49"/>
      <c r="Z378" s="49"/>
      <c r="AA378" s="49"/>
    </row>
    <row r="379" spans="1:27" ht="15.75" customHeight="1" x14ac:dyDescent="0.25">
      <c r="A379" s="47"/>
      <c r="B379" s="48"/>
      <c r="C379" s="49"/>
      <c r="D379" s="49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1"/>
      <c r="W379" s="50"/>
      <c r="X379" s="50"/>
      <c r="Y379" s="49"/>
      <c r="Z379" s="49"/>
      <c r="AA379" s="49"/>
    </row>
    <row r="380" spans="1:27" ht="15.75" customHeight="1" x14ac:dyDescent="0.25">
      <c r="A380" s="47"/>
      <c r="B380" s="48"/>
      <c r="C380" s="49"/>
      <c r="D380" s="49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1"/>
      <c r="W380" s="50"/>
      <c r="X380" s="50"/>
      <c r="Y380" s="49"/>
      <c r="Z380" s="49"/>
      <c r="AA380" s="49"/>
    </row>
    <row r="381" spans="1:27" ht="15.75" customHeight="1" x14ac:dyDescent="0.25">
      <c r="A381" s="47"/>
      <c r="B381" s="48"/>
      <c r="C381" s="49"/>
      <c r="D381" s="49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1"/>
      <c r="W381" s="50"/>
      <c r="X381" s="50"/>
      <c r="Y381" s="49"/>
      <c r="Z381" s="49"/>
      <c r="AA381" s="49"/>
    </row>
    <row r="382" spans="1:27" ht="15.75" customHeight="1" x14ac:dyDescent="0.25">
      <c r="A382" s="47"/>
      <c r="B382" s="48"/>
      <c r="C382" s="49"/>
      <c r="D382" s="49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1"/>
      <c r="W382" s="50"/>
      <c r="X382" s="50"/>
      <c r="Y382" s="49"/>
      <c r="Z382" s="49"/>
      <c r="AA382" s="49"/>
    </row>
    <row r="383" spans="1:27" ht="15.75" customHeight="1" x14ac:dyDescent="0.25">
      <c r="A383" s="47"/>
      <c r="B383" s="48"/>
      <c r="C383" s="49"/>
      <c r="D383" s="49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1"/>
      <c r="W383" s="50"/>
      <c r="X383" s="50"/>
      <c r="Y383" s="49"/>
      <c r="Z383" s="49"/>
      <c r="AA383" s="49"/>
    </row>
    <row r="384" spans="1:27" ht="15.75" customHeight="1" x14ac:dyDescent="0.25">
      <c r="A384" s="47"/>
      <c r="B384" s="48"/>
      <c r="C384" s="49"/>
      <c r="D384" s="49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1"/>
      <c r="W384" s="50"/>
      <c r="X384" s="50"/>
      <c r="Y384" s="49"/>
      <c r="Z384" s="49"/>
      <c r="AA384" s="49"/>
    </row>
    <row r="385" spans="1:27" ht="15.75" customHeight="1" x14ac:dyDescent="0.25">
      <c r="A385" s="47"/>
      <c r="B385" s="48"/>
      <c r="C385" s="49"/>
      <c r="D385" s="49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1"/>
      <c r="W385" s="50"/>
      <c r="X385" s="50"/>
      <c r="Y385" s="49"/>
      <c r="Z385" s="49"/>
      <c r="AA385" s="49"/>
    </row>
    <row r="386" spans="1:27" ht="15.75" customHeight="1" x14ac:dyDescent="0.25">
      <c r="A386" s="47"/>
      <c r="B386" s="48"/>
      <c r="C386" s="49"/>
      <c r="D386" s="49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1"/>
      <c r="W386" s="50"/>
      <c r="X386" s="50"/>
      <c r="Y386" s="49"/>
      <c r="Z386" s="49"/>
      <c r="AA386" s="49"/>
    </row>
    <row r="387" spans="1:27" ht="15.75" customHeight="1" x14ac:dyDescent="0.25">
      <c r="A387" s="47"/>
      <c r="B387" s="48"/>
      <c r="C387" s="49"/>
      <c r="D387" s="49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1"/>
      <c r="W387" s="50"/>
      <c r="X387" s="50"/>
      <c r="Y387" s="49"/>
      <c r="Z387" s="49"/>
      <c r="AA387" s="49"/>
    </row>
    <row r="388" spans="1:27" ht="15.75" customHeight="1" x14ac:dyDescent="0.25">
      <c r="A388" s="47"/>
      <c r="B388" s="48"/>
      <c r="C388" s="49"/>
      <c r="D388" s="49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1"/>
      <c r="W388" s="50"/>
      <c r="X388" s="50"/>
      <c r="Y388" s="49"/>
      <c r="Z388" s="49"/>
      <c r="AA388" s="49"/>
    </row>
    <row r="389" spans="1:27" ht="15.75" customHeight="1" x14ac:dyDescent="0.25">
      <c r="A389" s="47"/>
      <c r="B389" s="48"/>
      <c r="C389" s="49"/>
      <c r="D389" s="49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1"/>
      <c r="W389" s="50"/>
      <c r="X389" s="50"/>
      <c r="Y389" s="49"/>
      <c r="Z389" s="49"/>
      <c r="AA389" s="49"/>
    </row>
    <row r="390" spans="1:27" ht="15.75" customHeight="1" x14ac:dyDescent="0.25">
      <c r="A390" s="47"/>
      <c r="B390" s="48"/>
      <c r="C390" s="49"/>
      <c r="D390" s="49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1"/>
      <c r="W390" s="50"/>
      <c r="X390" s="50"/>
      <c r="Y390" s="49"/>
      <c r="Z390" s="49"/>
      <c r="AA390" s="49"/>
    </row>
    <row r="391" spans="1:27" ht="15.75" customHeight="1" x14ac:dyDescent="0.25">
      <c r="A391" s="47"/>
      <c r="B391" s="48"/>
      <c r="C391" s="49"/>
      <c r="D391" s="49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1"/>
      <c r="W391" s="50"/>
      <c r="X391" s="50"/>
      <c r="Y391" s="49"/>
      <c r="Z391" s="49"/>
      <c r="AA391" s="49"/>
    </row>
    <row r="392" spans="1:27" ht="15.75" customHeight="1" x14ac:dyDescent="0.25">
      <c r="A392" s="47"/>
      <c r="B392" s="48"/>
      <c r="C392" s="49"/>
      <c r="D392" s="49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1"/>
      <c r="W392" s="50"/>
      <c r="X392" s="50"/>
      <c r="Y392" s="49"/>
      <c r="Z392" s="49"/>
      <c r="AA392" s="49"/>
    </row>
    <row r="393" spans="1:27" ht="15.75" customHeight="1" x14ac:dyDescent="0.25">
      <c r="A393" s="47"/>
      <c r="B393" s="48"/>
      <c r="C393" s="49"/>
      <c r="D393" s="49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1"/>
      <c r="W393" s="50"/>
      <c r="X393" s="50"/>
      <c r="Y393" s="49"/>
      <c r="Z393" s="49"/>
      <c r="AA393" s="49"/>
    </row>
    <row r="394" spans="1:27" ht="15.75" customHeight="1" x14ac:dyDescent="0.25">
      <c r="A394" s="47"/>
      <c r="B394" s="48"/>
      <c r="C394" s="49"/>
      <c r="D394" s="49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1"/>
      <c r="W394" s="50"/>
      <c r="X394" s="50"/>
      <c r="Y394" s="49"/>
      <c r="Z394" s="49"/>
      <c r="AA394" s="49"/>
    </row>
    <row r="395" spans="1:27" ht="15.75" customHeight="1" x14ac:dyDescent="0.25">
      <c r="A395" s="47"/>
      <c r="B395" s="48"/>
      <c r="C395" s="49"/>
      <c r="D395" s="49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1"/>
      <c r="W395" s="50"/>
      <c r="X395" s="50"/>
      <c r="Y395" s="49"/>
      <c r="Z395" s="49"/>
      <c r="AA395" s="49"/>
    </row>
    <row r="396" spans="1:27" ht="15.75" customHeight="1" x14ac:dyDescent="0.25">
      <c r="A396" s="47"/>
      <c r="B396" s="48"/>
      <c r="C396" s="49"/>
      <c r="D396" s="49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1"/>
      <c r="W396" s="50"/>
      <c r="X396" s="50"/>
      <c r="Y396" s="49"/>
      <c r="Z396" s="49"/>
      <c r="AA396" s="49"/>
    </row>
    <row r="397" spans="1:27" ht="15.75" customHeight="1" x14ac:dyDescent="0.25">
      <c r="A397" s="47"/>
      <c r="B397" s="48"/>
      <c r="C397" s="49"/>
      <c r="D397" s="49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1"/>
      <c r="W397" s="50"/>
      <c r="X397" s="50"/>
      <c r="Y397" s="49"/>
      <c r="Z397" s="49"/>
      <c r="AA397" s="49"/>
    </row>
    <row r="398" spans="1:27" ht="15.75" customHeight="1" x14ac:dyDescent="0.25">
      <c r="A398" s="47"/>
      <c r="B398" s="48"/>
      <c r="C398" s="49"/>
      <c r="D398" s="49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1"/>
      <c r="W398" s="50"/>
      <c r="X398" s="50"/>
      <c r="Y398" s="49"/>
      <c r="Z398" s="49"/>
      <c r="AA398" s="49"/>
    </row>
    <row r="399" spans="1:27" ht="15.75" customHeight="1" x14ac:dyDescent="0.25">
      <c r="A399" s="47"/>
      <c r="B399" s="48"/>
      <c r="C399" s="49"/>
      <c r="D399" s="49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1"/>
      <c r="W399" s="50"/>
      <c r="X399" s="50"/>
      <c r="Y399" s="49"/>
      <c r="Z399" s="49"/>
      <c r="AA399" s="49"/>
    </row>
    <row r="400" spans="1:27" ht="15.75" customHeight="1" x14ac:dyDescent="0.25">
      <c r="A400" s="47"/>
      <c r="B400" s="48"/>
      <c r="C400" s="49"/>
      <c r="D400" s="49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1"/>
      <c r="W400" s="50"/>
      <c r="X400" s="50"/>
      <c r="Y400" s="49"/>
      <c r="Z400" s="49"/>
      <c r="AA400" s="49"/>
    </row>
    <row r="401" spans="1:27" ht="15.75" customHeight="1" x14ac:dyDescent="0.25">
      <c r="A401" s="47"/>
      <c r="B401" s="48"/>
      <c r="C401" s="49"/>
      <c r="D401" s="49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1"/>
      <c r="W401" s="50"/>
      <c r="X401" s="50"/>
      <c r="Y401" s="49"/>
      <c r="Z401" s="49"/>
      <c r="AA401" s="49"/>
    </row>
    <row r="402" spans="1:27" ht="15.75" customHeight="1" x14ac:dyDescent="0.25">
      <c r="A402" s="47"/>
      <c r="B402" s="48"/>
      <c r="C402" s="49"/>
      <c r="D402" s="49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1"/>
      <c r="W402" s="50"/>
      <c r="X402" s="50"/>
      <c r="Y402" s="49"/>
      <c r="Z402" s="49"/>
      <c r="AA402" s="49"/>
    </row>
    <row r="403" spans="1:27" ht="15.75" customHeight="1" x14ac:dyDescent="0.25">
      <c r="A403" s="47"/>
      <c r="B403" s="48"/>
      <c r="C403" s="49"/>
      <c r="D403" s="49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1"/>
      <c r="W403" s="50"/>
      <c r="X403" s="50"/>
      <c r="Y403" s="49"/>
      <c r="Z403" s="49"/>
      <c r="AA403" s="49"/>
    </row>
    <row r="404" spans="1:27" ht="15.75" customHeight="1" x14ac:dyDescent="0.25">
      <c r="A404" s="47"/>
      <c r="B404" s="48"/>
      <c r="C404" s="49"/>
      <c r="D404" s="49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1"/>
      <c r="W404" s="50"/>
      <c r="X404" s="50"/>
      <c r="Y404" s="49"/>
      <c r="Z404" s="49"/>
      <c r="AA404" s="49"/>
    </row>
    <row r="405" spans="1:27" ht="15.75" customHeight="1" x14ac:dyDescent="0.25">
      <c r="A405" s="47"/>
      <c r="B405" s="48"/>
      <c r="C405" s="49"/>
      <c r="D405" s="49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1"/>
      <c r="W405" s="50"/>
      <c r="X405" s="50"/>
      <c r="Y405" s="49"/>
      <c r="Z405" s="49"/>
      <c r="AA405" s="49"/>
    </row>
    <row r="406" spans="1:27" ht="15.75" customHeight="1" x14ac:dyDescent="0.25">
      <c r="A406" s="47"/>
      <c r="B406" s="48"/>
      <c r="C406" s="49"/>
      <c r="D406" s="49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1"/>
      <c r="W406" s="50"/>
      <c r="X406" s="50"/>
      <c r="Y406" s="49"/>
      <c r="Z406" s="49"/>
      <c r="AA406" s="49"/>
    </row>
    <row r="407" spans="1:27" ht="15.75" customHeight="1" x14ac:dyDescent="0.25">
      <c r="A407" s="47"/>
      <c r="B407" s="48"/>
      <c r="C407" s="49"/>
      <c r="D407" s="49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1"/>
      <c r="W407" s="50"/>
      <c r="X407" s="50"/>
      <c r="Y407" s="49"/>
      <c r="Z407" s="49"/>
      <c r="AA407" s="49"/>
    </row>
    <row r="408" spans="1:27" ht="15.75" customHeight="1" x14ac:dyDescent="0.25">
      <c r="A408" s="47"/>
      <c r="B408" s="48"/>
      <c r="C408" s="49"/>
      <c r="D408" s="49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1"/>
      <c r="W408" s="50"/>
      <c r="X408" s="50"/>
      <c r="Y408" s="49"/>
      <c r="Z408" s="49"/>
      <c r="AA408" s="49"/>
    </row>
    <row r="409" spans="1:27" ht="15.75" customHeight="1" x14ac:dyDescent="0.25">
      <c r="A409" s="47"/>
      <c r="B409" s="48"/>
      <c r="C409" s="49"/>
      <c r="D409" s="49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1"/>
      <c r="W409" s="50"/>
      <c r="X409" s="50"/>
      <c r="Y409" s="49"/>
      <c r="Z409" s="49"/>
      <c r="AA409" s="49"/>
    </row>
    <row r="410" spans="1:27" ht="15.75" customHeight="1" x14ac:dyDescent="0.25">
      <c r="A410" s="47"/>
      <c r="B410" s="48"/>
      <c r="C410" s="49"/>
      <c r="D410" s="49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1"/>
      <c r="W410" s="50"/>
      <c r="X410" s="50"/>
      <c r="Y410" s="49"/>
      <c r="Z410" s="49"/>
      <c r="AA410" s="49"/>
    </row>
    <row r="411" spans="1:27" ht="15.75" customHeight="1" x14ac:dyDescent="0.25">
      <c r="A411" s="47"/>
      <c r="B411" s="48"/>
      <c r="C411" s="49"/>
      <c r="D411" s="49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1"/>
      <c r="W411" s="50"/>
      <c r="X411" s="50"/>
      <c r="Y411" s="49"/>
      <c r="Z411" s="49"/>
      <c r="AA411" s="49"/>
    </row>
    <row r="412" spans="1:27" ht="15.75" customHeight="1" x14ac:dyDescent="0.25">
      <c r="A412" s="47"/>
      <c r="B412" s="48"/>
      <c r="C412" s="49"/>
      <c r="D412" s="49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1"/>
      <c r="W412" s="50"/>
      <c r="X412" s="50"/>
      <c r="Y412" s="49"/>
      <c r="Z412" s="49"/>
      <c r="AA412" s="49"/>
    </row>
    <row r="413" spans="1:27" ht="15.75" customHeight="1" x14ac:dyDescent="0.25">
      <c r="A413" s="47"/>
      <c r="B413" s="48"/>
      <c r="C413" s="49"/>
      <c r="D413" s="49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1"/>
      <c r="W413" s="50"/>
      <c r="X413" s="50"/>
      <c r="Y413" s="49"/>
      <c r="Z413" s="49"/>
      <c r="AA413" s="49"/>
    </row>
    <row r="414" spans="1:27" ht="15.75" customHeight="1" x14ac:dyDescent="0.25">
      <c r="A414" s="47"/>
      <c r="B414" s="48"/>
      <c r="C414" s="49"/>
      <c r="D414" s="49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1"/>
      <c r="W414" s="50"/>
      <c r="X414" s="50"/>
      <c r="Y414" s="49"/>
      <c r="Z414" s="49"/>
      <c r="AA414" s="49"/>
    </row>
    <row r="415" spans="1:27" ht="15.75" customHeight="1" x14ac:dyDescent="0.25">
      <c r="A415" s="47"/>
      <c r="B415" s="48"/>
      <c r="C415" s="49"/>
      <c r="D415" s="49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1"/>
      <c r="W415" s="50"/>
      <c r="X415" s="50"/>
      <c r="Y415" s="49"/>
      <c r="Z415" s="49"/>
      <c r="AA415" s="49"/>
    </row>
    <row r="416" spans="1:27" ht="15.75" customHeight="1" x14ac:dyDescent="0.25">
      <c r="A416" s="47"/>
      <c r="B416" s="48"/>
      <c r="C416" s="49"/>
      <c r="D416" s="49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1"/>
      <c r="W416" s="50"/>
      <c r="X416" s="50"/>
      <c r="Y416" s="49"/>
      <c r="Z416" s="49"/>
      <c r="AA416" s="49"/>
    </row>
    <row r="417" spans="1:27" ht="15.75" customHeight="1" x14ac:dyDescent="0.25">
      <c r="A417" s="47"/>
      <c r="B417" s="48"/>
      <c r="C417" s="49"/>
      <c r="D417" s="49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1"/>
      <c r="W417" s="50"/>
      <c r="X417" s="50"/>
      <c r="Y417" s="49"/>
      <c r="Z417" s="49"/>
      <c r="AA417" s="49"/>
    </row>
    <row r="418" spans="1:27" ht="15.75" customHeight="1" x14ac:dyDescent="0.25">
      <c r="A418" s="47"/>
      <c r="B418" s="48"/>
      <c r="C418" s="49"/>
      <c r="D418" s="49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1"/>
      <c r="W418" s="50"/>
      <c r="X418" s="50"/>
      <c r="Y418" s="49"/>
      <c r="Z418" s="49"/>
      <c r="AA418" s="49"/>
    </row>
    <row r="419" spans="1:27" ht="15.75" customHeight="1" x14ac:dyDescent="0.25">
      <c r="A419" s="47"/>
      <c r="B419" s="48"/>
      <c r="C419" s="49"/>
      <c r="D419" s="49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1"/>
      <c r="W419" s="50"/>
      <c r="X419" s="50"/>
      <c r="Y419" s="49"/>
      <c r="Z419" s="49"/>
      <c r="AA419" s="49"/>
    </row>
    <row r="420" spans="1:27" ht="15.75" customHeight="1" x14ac:dyDescent="0.25">
      <c r="A420" s="47"/>
      <c r="B420" s="48"/>
      <c r="C420" s="49"/>
      <c r="D420" s="49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1"/>
      <c r="W420" s="50"/>
      <c r="X420" s="50"/>
      <c r="Y420" s="49"/>
      <c r="Z420" s="49"/>
      <c r="AA420" s="49"/>
    </row>
    <row r="421" spans="1:27" ht="15.75" customHeight="1" x14ac:dyDescent="0.25">
      <c r="A421" s="47"/>
      <c r="B421" s="48"/>
      <c r="C421" s="49"/>
      <c r="D421" s="49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1"/>
      <c r="W421" s="50"/>
      <c r="X421" s="50"/>
      <c r="Y421" s="49"/>
      <c r="Z421" s="49"/>
      <c r="AA421" s="49"/>
    </row>
    <row r="422" spans="1:27" ht="15.75" customHeight="1" x14ac:dyDescent="0.25">
      <c r="A422" s="47"/>
      <c r="B422" s="48"/>
      <c r="C422" s="49"/>
      <c r="D422" s="49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1"/>
      <c r="W422" s="50"/>
      <c r="X422" s="50"/>
      <c r="Y422" s="49"/>
      <c r="Z422" s="49"/>
      <c r="AA422" s="49"/>
    </row>
    <row r="423" spans="1:27" ht="15.75" customHeight="1" x14ac:dyDescent="0.25">
      <c r="A423" s="47"/>
      <c r="B423" s="48"/>
      <c r="C423" s="49"/>
      <c r="D423" s="49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1"/>
      <c r="W423" s="50"/>
      <c r="X423" s="50"/>
      <c r="Y423" s="49"/>
      <c r="Z423" s="49"/>
      <c r="AA423" s="49"/>
    </row>
    <row r="424" spans="1:27" ht="15.75" customHeight="1" x14ac:dyDescent="0.25">
      <c r="A424" s="47"/>
      <c r="B424" s="48"/>
      <c r="C424" s="49"/>
      <c r="D424" s="49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1"/>
      <c r="W424" s="50"/>
      <c r="X424" s="50"/>
      <c r="Y424" s="49"/>
      <c r="Z424" s="49"/>
      <c r="AA424" s="49"/>
    </row>
    <row r="425" spans="1:27" ht="15.75" customHeight="1" x14ac:dyDescent="0.25">
      <c r="A425" s="47"/>
      <c r="B425" s="48"/>
      <c r="C425" s="49"/>
      <c r="D425" s="49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1"/>
      <c r="W425" s="50"/>
      <c r="X425" s="50"/>
      <c r="Y425" s="49"/>
      <c r="Z425" s="49"/>
      <c r="AA425" s="49"/>
    </row>
    <row r="426" spans="1:27" ht="15.75" customHeight="1" x14ac:dyDescent="0.25">
      <c r="A426" s="47"/>
      <c r="B426" s="48"/>
      <c r="C426" s="49"/>
      <c r="D426" s="49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1"/>
      <c r="W426" s="50"/>
      <c r="X426" s="50"/>
      <c r="Y426" s="49"/>
      <c r="Z426" s="49"/>
      <c r="AA426" s="49"/>
    </row>
    <row r="427" spans="1:27" ht="15.75" customHeight="1" x14ac:dyDescent="0.25">
      <c r="A427" s="47"/>
      <c r="B427" s="48"/>
      <c r="C427" s="49"/>
      <c r="D427" s="49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1"/>
      <c r="W427" s="50"/>
      <c r="X427" s="50"/>
      <c r="Y427" s="49"/>
      <c r="Z427" s="49"/>
      <c r="AA427" s="49"/>
    </row>
    <row r="428" spans="1:27" ht="15.75" customHeight="1" x14ac:dyDescent="0.25">
      <c r="A428" s="47"/>
      <c r="B428" s="48"/>
      <c r="C428" s="49"/>
      <c r="D428" s="49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1"/>
      <c r="W428" s="50"/>
      <c r="X428" s="50"/>
      <c r="Y428" s="49"/>
      <c r="Z428" s="49"/>
      <c r="AA428" s="49"/>
    </row>
    <row r="429" spans="1:27" ht="15.75" customHeight="1" x14ac:dyDescent="0.25">
      <c r="A429" s="47"/>
      <c r="B429" s="48"/>
      <c r="C429" s="49"/>
      <c r="D429" s="49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1"/>
      <c r="W429" s="50"/>
      <c r="X429" s="50"/>
      <c r="Y429" s="49"/>
      <c r="Z429" s="49"/>
      <c r="AA429" s="49"/>
    </row>
    <row r="430" spans="1:27" ht="15.75" customHeight="1" x14ac:dyDescent="0.25">
      <c r="A430" s="47"/>
      <c r="B430" s="48"/>
      <c r="C430" s="49"/>
      <c r="D430" s="49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1"/>
      <c r="W430" s="50"/>
      <c r="X430" s="50"/>
      <c r="Y430" s="49"/>
      <c r="Z430" s="49"/>
      <c r="AA430" s="49"/>
    </row>
    <row r="431" spans="1:27" ht="15.75" customHeight="1" x14ac:dyDescent="0.25">
      <c r="A431" s="47"/>
      <c r="B431" s="48"/>
      <c r="C431" s="49"/>
      <c r="D431" s="49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1"/>
      <c r="W431" s="50"/>
      <c r="X431" s="50"/>
      <c r="Y431" s="49"/>
      <c r="Z431" s="49"/>
      <c r="AA431" s="49"/>
    </row>
    <row r="432" spans="1:27" ht="15.75" customHeight="1" x14ac:dyDescent="0.25">
      <c r="A432" s="47"/>
      <c r="B432" s="48"/>
      <c r="C432" s="49"/>
      <c r="D432" s="49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1"/>
      <c r="W432" s="50"/>
      <c r="X432" s="50"/>
      <c r="Y432" s="49"/>
      <c r="Z432" s="49"/>
      <c r="AA432" s="49"/>
    </row>
    <row r="433" spans="1:27" ht="15.75" customHeight="1" x14ac:dyDescent="0.25">
      <c r="A433" s="47"/>
      <c r="B433" s="48"/>
      <c r="C433" s="49"/>
      <c r="D433" s="49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1"/>
      <c r="W433" s="50"/>
      <c r="X433" s="50"/>
      <c r="Y433" s="49"/>
      <c r="Z433" s="49"/>
      <c r="AA433" s="49"/>
    </row>
    <row r="434" spans="1:27" ht="15.75" customHeight="1" x14ac:dyDescent="0.25">
      <c r="A434" s="47"/>
      <c r="B434" s="48"/>
      <c r="C434" s="49"/>
      <c r="D434" s="49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1"/>
      <c r="W434" s="50"/>
      <c r="X434" s="50"/>
      <c r="Y434" s="49"/>
      <c r="Z434" s="49"/>
      <c r="AA434" s="49"/>
    </row>
    <row r="435" spans="1:27" ht="15.75" customHeight="1" x14ac:dyDescent="0.25">
      <c r="A435" s="47"/>
      <c r="B435" s="48"/>
      <c r="C435" s="49"/>
      <c r="D435" s="49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1"/>
      <c r="W435" s="50"/>
      <c r="X435" s="50"/>
      <c r="Y435" s="49"/>
      <c r="Z435" s="49"/>
      <c r="AA435" s="49"/>
    </row>
    <row r="436" spans="1:27" ht="15.75" customHeight="1" x14ac:dyDescent="0.25">
      <c r="A436" s="47"/>
      <c r="B436" s="48"/>
      <c r="C436" s="49"/>
      <c r="D436" s="49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1"/>
      <c r="W436" s="50"/>
      <c r="X436" s="50"/>
      <c r="Y436" s="49"/>
      <c r="Z436" s="49"/>
      <c r="AA436" s="49"/>
    </row>
    <row r="437" spans="1:27" ht="15.75" customHeight="1" x14ac:dyDescent="0.25">
      <c r="A437" s="47"/>
      <c r="B437" s="48"/>
      <c r="C437" s="49"/>
      <c r="D437" s="49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1"/>
      <c r="W437" s="50"/>
      <c r="X437" s="50"/>
      <c r="Y437" s="49"/>
      <c r="Z437" s="49"/>
      <c r="AA437" s="49"/>
    </row>
    <row r="438" spans="1:27" ht="15.75" customHeight="1" x14ac:dyDescent="0.25">
      <c r="A438" s="47"/>
      <c r="B438" s="48"/>
      <c r="C438" s="49"/>
      <c r="D438" s="49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1"/>
      <c r="W438" s="50"/>
      <c r="X438" s="50"/>
      <c r="Y438" s="49"/>
      <c r="Z438" s="49"/>
      <c r="AA438" s="49"/>
    </row>
    <row r="439" spans="1:27" ht="15.75" customHeight="1" x14ac:dyDescent="0.25">
      <c r="A439" s="47"/>
      <c r="B439" s="48"/>
      <c r="C439" s="49"/>
      <c r="D439" s="49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1"/>
      <c r="W439" s="50"/>
      <c r="X439" s="50"/>
      <c r="Y439" s="49"/>
      <c r="Z439" s="49"/>
      <c r="AA439" s="49"/>
    </row>
    <row r="440" spans="1:27" ht="15.75" customHeight="1" x14ac:dyDescent="0.25">
      <c r="A440" s="47"/>
      <c r="B440" s="48"/>
      <c r="C440" s="49"/>
      <c r="D440" s="49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1"/>
      <c r="W440" s="50"/>
      <c r="X440" s="50"/>
      <c r="Y440" s="49"/>
      <c r="Z440" s="49"/>
      <c r="AA440" s="49"/>
    </row>
    <row r="441" spans="1:27" ht="15.75" customHeight="1" x14ac:dyDescent="0.25">
      <c r="A441" s="47"/>
      <c r="B441" s="48"/>
      <c r="C441" s="49"/>
      <c r="D441" s="49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1"/>
      <c r="W441" s="50"/>
      <c r="X441" s="50"/>
      <c r="Y441" s="49"/>
      <c r="Z441" s="49"/>
      <c r="AA441" s="49"/>
    </row>
    <row r="442" spans="1:27" ht="15.75" customHeight="1" x14ac:dyDescent="0.25">
      <c r="A442" s="47"/>
      <c r="B442" s="48"/>
      <c r="C442" s="49"/>
      <c r="D442" s="49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1"/>
      <c r="W442" s="50"/>
      <c r="X442" s="50"/>
      <c r="Y442" s="49"/>
      <c r="Z442" s="49"/>
      <c r="AA442" s="49"/>
    </row>
    <row r="443" spans="1:27" ht="15.75" customHeight="1" x14ac:dyDescent="0.25">
      <c r="A443" s="47"/>
      <c r="B443" s="48"/>
      <c r="C443" s="49"/>
      <c r="D443" s="49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1"/>
      <c r="W443" s="50"/>
      <c r="X443" s="50"/>
      <c r="Y443" s="49"/>
      <c r="Z443" s="49"/>
      <c r="AA443" s="49"/>
    </row>
    <row r="444" spans="1:27" ht="15.75" customHeight="1" x14ac:dyDescent="0.25">
      <c r="A444" s="47"/>
      <c r="B444" s="48"/>
      <c r="C444" s="49"/>
      <c r="D444" s="49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1"/>
      <c r="W444" s="50"/>
      <c r="X444" s="50"/>
      <c r="Y444" s="49"/>
      <c r="Z444" s="49"/>
      <c r="AA444" s="49"/>
    </row>
    <row r="445" spans="1:27" ht="15.75" customHeight="1" x14ac:dyDescent="0.25">
      <c r="A445" s="47"/>
      <c r="B445" s="48"/>
      <c r="C445" s="49"/>
      <c r="D445" s="49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1"/>
      <c r="W445" s="50"/>
      <c r="X445" s="50"/>
      <c r="Y445" s="49"/>
      <c r="Z445" s="49"/>
      <c r="AA445" s="49"/>
    </row>
    <row r="446" spans="1:27" ht="15.75" customHeight="1" x14ac:dyDescent="0.25">
      <c r="A446" s="47"/>
      <c r="B446" s="48"/>
      <c r="C446" s="49"/>
      <c r="D446" s="49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1"/>
      <c r="W446" s="50"/>
      <c r="X446" s="50"/>
      <c r="Y446" s="49"/>
      <c r="Z446" s="49"/>
      <c r="AA446" s="49"/>
    </row>
    <row r="447" spans="1:27" ht="15.75" customHeight="1" x14ac:dyDescent="0.25">
      <c r="A447" s="47"/>
      <c r="B447" s="48"/>
      <c r="C447" s="49"/>
      <c r="D447" s="49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1"/>
      <c r="W447" s="50"/>
      <c r="X447" s="50"/>
      <c r="Y447" s="49"/>
      <c r="Z447" s="49"/>
      <c r="AA447" s="49"/>
    </row>
    <row r="448" spans="1:27" ht="15.75" customHeight="1" x14ac:dyDescent="0.25">
      <c r="A448" s="47"/>
      <c r="B448" s="48"/>
      <c r="C448" s="49"/>
      <c r="D448" s="49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1"/>
      <c r="W448" s="50"/>
      <c r="X448" s="50"/>
      <c r="Y448" s="49"/>
      <c r="Z448" s="49"/>
      <c r="AA448" s="49"/>
    </row>
    <row r="449" spans="1:27" ht="15.75" customHeight="1" x14ac:dyDescent="0.25">
      <c r="A449" s="47"/>
      <c r="B449" s="48"/>
      <c r="C449" s="49"/>
      <c r="D449" s="49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1"/>
      <c r="W449" s="50"/>
      <c r="X449" s="50"/>
      <c r="Y449" s="49"/>
      <c r="Z449" s="49"/>
      <c r="AA449" s="49"/>
    </row>
    <row r="450" spans="1:27" ht="15.75" customHeight="1" x14ac:dyDescent="0.25">
      <c r="A450" s="47"/>
      <c r="B450" s="48"/>
      <c r="C450" s="49"/>
      <c r="D450" s="49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1"/>
      <c r="W450" s="50"/>
      <c r="X450" s="50"/>
      <c r="Y450" s="49"/>
      <c r="Z450" s="49"/>
      <c r="AA450" s="49"/>
    </row>
    <row r="451" spans="1:27" ht="15.75" customHeight="1" x14ac:dyDescent="0.25">
      <c r="A451" s="47"/>
      <c r="B451" s="48"/>
      <c r="C451" s="49"/>
      <c r="D451" s="49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1"/>
      <c r="W451" s="50"/>
      <c r="X451" s="50"/>
      <c r="Y451" s="49"/>
      <c r="Z451" s="49"/>
      <c r="AA451" s="49"/>
    </row>
    <row r="452" spans="1:27" ht="15.75" customHeight="1" x14ac:dyDescent="0.25">
      <c r="A452" s="47"/>
      <c r="B452" s="48"/>
      <c r="C452" s="49"/>
      <c r="D452" s="49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1"/>
      <c r="W452" s="50"/>
      <c r="X452" s="50"/>
      <c r="Y452" s="49"/>
      <c r="Z452" s="49"/>
      <c r="AA452" s="49"/>
    </row>
    <row r="453" spans="1:27" ht="15.75" customHeight="1" x14ac:dyDescent="0.25">
      <c r="A453" s="47"/>
      <c r="B453" s="48"/>
      <c r="C453" s="49"/>
      <c r="D453" s="49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1"/>
      <c r="W453" s="50"/>
      <c r="X453" s="50"/>
      <c r="Y453" s="49"/>
      <c r="Z453" s="49"/>
      <c r="AA453" s="49"/>
    </row>
    <row r="454" spans="1:27" ht="15.75" customHeight="1" x14ac:dyDescent="0.25">
      <c r="A454" s="47"/>
      <c r="B454" s="48"/>
      <c r="C454" s="49"/>
      <c r="D454" s="49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1"/>
      <c r="W454" s="50"/>
      <c r="X454" s="50"/>
      <c r="Y454" s="49"/>
      <c r="Z454" s="49"/>
      <c r="AA454" s="49"/>
    </row>
    <row r="455" spans="1:27" ht="15.75" customHeight="1" x14ac:dyDescent="0.25">
      <c r="A455" s="47"/>
      <c r="B455" s="48"/>
      <c r="C455" s="49"/>
      <c r="D455" s="49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1"/>
      <c r="W455" s="50"/>
      <c r="X455" s="50"/>
      <c r="Y455" s="49"/>
      <c r="Z455" s="49"/>
      <c r="AA455" s="49"/>
    </row>
    <row r="456" spans="1:27" ht="15.75" customHeight="1" x14ac:dyDescent="0.25">
      <c r="A456" s="47"/>
      <c r="B456" s="48"/>
      <c r="C456" s="49"/>
      <c r="D456" s="49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1"/>
      <c r="W456" s="50"/>
      <c r="X456" s="50"/>
      <c r="Y456" s="49"/>
      <c r="Z456" s="49"/>
      <c r="AA456" s="49"/>
    </row>
    <row r="457" spans="1:27" ht="15.75" customHeight="1" x14ac:dyDescent="0.25">
      <c r="A457" s="47"/>
      <c r="B457" s="48"/>
      <c r="C457" s="49"/>
      <c r="D457" s="49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1"/>
      <c r="W457" s="50"/>
      <c r="X457" s="50"/>
      <c r="Y457" s="49"/>
      <c r="Z457" s="49"/>
      <c r="AA457" s="49"/>
    </row>
    <row r="458" spans="1:27" ht="15.75" customHeight="1" x14ac:dyDescent="0.25">
      <c r="A458" s="47"/>
      <c r="B458" s="48"/>
      <c r="C458" s="49"/>
      <c r="D458" s="49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1"/>
      <c r="W458" s="50"/>
      <c r="X458" s="50"/>
      <c r="Y458" s="49"/>
      <c r="Z458" s="49"/>
      <c r="AA458" s="49"/>
    </row>
    <row r="459" spans="1:27" ht="15.75" customHeight="1" x14ac:dyDescent="0.25">
      <c r="A459" s="47"/>
      <c r="B459" s="48"/>
      <c r="C459" s="49"/>
      <c r="D459" s="49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1"/>
      <c r="W459" s="50"/>
      <c r="X459" s="50"/>
      <c r="Y459" s="49"/>
      <c r="Z459" s="49"/>
      <c r="AA459" s="49"/>
    </row>
    <row r="460" spans="1:27" ht="15.75" customHeight="1" x14ac:dyDescent="0.25">
      <c r="A460" s="47"/>
      <c r="B460" s="48"/>
      <c r="C460" s="49"/>
      <c r="D460" s="49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1"/>
      <c r="W460" s="50"/>
      <c r="X460" s="50"/>
      <c r="Y460" s="49"/>
      <c r="Z460" s="49"/>
      <c r="AA460" s="49"/>
    </row>
    <row r="461" spans="1:27" ht="15.75" customHeight="1" x14ac:dyDescent="0.25">
      <c r="A461" s="47"/>
      <c r="B461" s="48"/>
      <c r="C461" s="49"/>
      <c r="D461" s="49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1"/>
      <c r="W461" s="50"/>
      <c r="X461" s="50"/>
      <c r="Y461" s="49"/>
      <c r="Z461" s="49"/>
      <c r="AA461" s="49"/>
    </row>
    <row r="462" spans="1:27" ht="15.75" customHeight="1" x14ac:dyDescent="0.25">
      <c r="A462" s="47"/>
      <c r="B462" s="48"/>
      <c r="C462" s="49"/>
      <c r="D462" s="49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1"/>
      <c r="W462" s="50"/>
      <c r="X462" s="50"/>
      <c r="Y462" s="49"/>
      <c r="Z462" s="49"/>
      <c r="AA462" s="49"/>
    </row>
    <row r="463" spans="1:27" ht="15.75" customHeight="1" x14ac:dyDescent="0.25">
      <c r="A463" s="47"/>
      <c r="B463" s="48"/>
      <c r="C463" s="49"/>
      <c r="D463" s="49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1"/>
      <c r="W463" s="50"/>
      <c r="X463" s="50"/>
      <c r="Y463" s="49"/>
      <c r="Z463" s="49"/>
      <c r="AA463" s="49"/>
    </row>
    <row r="464" spans="1:27" ht="15.75" customHeight="1" x14ac:dyDescent="0.25">
      <c r="A464" s="47"/>
      <c r="B464" s="48"/>
      <c r="C464" s="49"/>
      <c r="D464" s="49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1"/>
      <c r="W464" s="50"/>
      <c r="X464" s="50"/>
      <c r="Y464" s="49"/>
      <c r="Z464" s="49"/>
      <c r="AA464" s="49"/>
    </row>
    <row r="465" spans="1:27" ht="15.75" customHeight="1" x14ac:dyDescent="0.25">
      <c r="A465" s="47"/>
      <c r="B465" s="48"/>
      <c r="C465" s="49"/>
      <c r="D465" s="49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1"/>
      <c r="W465" s="50"/>
      <c r="X465" s="50"/>
      <c r="Y465" s="49"/>
      <c r="Z465" s="49"/>
      <c r="AA465" s="49"/>
    </row>
    <row r="466" spans="1:27" ht="15.75" customHeight="1" x14ac:dyDescent="0.25">
      <c r="A466" s="47"/>
      <c r="B466" s="48"/>
      <c r="C466" s="49"/>
      <c r="D466" s="49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1"/>
      <c r="W466" s="50"/>
      <c r="X466" s="50"/>
      <c r="Y466" s="49"/>
      <c r="Z466" s="49"/>
      <c r="AA466" s="49"/>
    </row>
    <row r="467" spans="1:27" ht="15.75" customHeight="1" x14ac:dyDescent="0.25">
      <c r="A467" s="47"/>
      <c r="B467" s="48"/>
      <c r="C467" s="49"/>
      <c r="D467" s="49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1"/>
      <c r="W467" s="50"/>
      <c r="X467" s="50"/>
      <c r="Y467" s="49"/>
      <c r="Z467" s="49"/>
      <c r="AA467" s="49"/>
    </row>
    <row r="468" spans="1:27" ht="15.75" customHeight="1" x14ac:dyDescent="0.25">
      <c r="A468" s="47"/>
      <c r="B468" s="48"/>
      <c r="C468" s="49"/>
      <c r="D468" s="49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1"/>
      <c r="W468" s="50"/>
      <c r="X468" s="50"/>
      <c r="Y468" s="49"/>
      <c r="Z468" s="49"/>
      <c r="AA468" s="49"/>
    </row>
    <row r="469" spans="1:27" ht="15.75" customHeight="1" x14ac:dyDescent="0.25">
      <c r="A469" s="47"/>
      <c r="B469" s="48"/>
      <c r="C469" s="49"/>
      <c r="D469" s="49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1"/>
      <c r="W469" s="50"/>
      <c r="X469" s="50"/>
      <c r="Y469" s="49"/>
      <c r="Z469" s="49"/>
      <c r="AA469" s="49"/>
    </row>
    <row r="470" spans="1:27" ht="15.75" customHeight="1" x14ac:dyDescent="0.25">
      <c r="A470" s="47"/>
      <c r="B470" s="48"/>
      <c r="C470" s="49"/>
      <c r="D470" s="49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1"/>
      <c r="W470" s="50"/>
      <c r="X470" s="50"/>
      <c r="Y470" s="49"/>
      <c r="Z470" s="49"/>
      <c r="AA470" s="49"/>
    </row>
    <row r="471" spans="1:27" ht="15.75" customHeight="1" x14ac:dyDescent="0.25">
      <c r="A471" s="47"/>
      <c r="B471" s="48"/>
      <c r="C471" s="49"/>
      <c r="D471" s="49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1"/>
      <c r="W471" s="50"/>
      <c r="X471" s="50"/>
      <c r="Y471" s="49"/>
      <c r="Z471" s="49"/>
      <c r="AA471" s="49"/>
    </row>
    <row r="472" spans="1:27" ht="15.75" customHeight="1" x14ac:dyDescent="0.25">
      <c r="A472" s="47"/>
      <c r="B472" s="48"/>
      <c r="C472" s="49"/>
      <c r="D472" s="49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1"/>
      <c r="W472" s="50"/>
      <c r="X472" s="50"/>
      <c r="Y472" s="49"/>
      <c r="Z472" s="49"/>
      <c r="AA472" s="49"/>
    </row>
    <row r="473" spans="1:27" ht="15.75" customHeight="1" x14ac:dyDescent="0.25">
      <c r="A473" s="47"/>
      <c r="B473" s="48"/>
      <c r="C473" s="49"/>
      <c r="D473" s="49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1"/>
      <c r="W473" s="50"/>
      <c r="X473" s="50"/>
      <c r="Y473" s="49"/>
      <c r="Z473" s="49"/>
      <c r="AA473" s="49"/>
    </row>
    <row r="474" spans="1:27" ht="15.75" customHeight="1" x14ac:dyDescent="0.25">
      <c r="A474" s="47"/>
      <c r="B474" s="48"/>
      <c r="C474" s="49"/>
      <c r="D474" s="49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1"/>
      <c r="W474" s="50"/>
      <c r="X474" s="50"/>
      <c r="Y474" s="49"/>
      <c r="Z474" s="49"/>
      <c r="AA474" s="49"/>
    </row>
    <row r="475" spans="1:27" ht="15.75" customHeight="1" x14ac:dyDescent="0.25">
      <c r="A475" s="47"/>
      <c r="B475" s="48"/>
      <c r="C475" s="49"/>
      <c r="D475" s="49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1"/>
      <c r="W475" s="50"/>
      <c r="X475" s="50"/>
      <c r="Y475" s="49"/>
      <c r="Z475" s="49"/>
      <c r="AA475" s="49"/>
    </row>
    <row r="476" spans="1:27" ht="15.75" customHeight="1" x14ac:dyDescent="0.25">
      <c r="A476" s="47"/>
      <c r="B476" s="48"/>
      <c r="C476" s="49"/>
      <c r="D476" s="49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1"/>
      <c r="W476" s="50"/>
      <c r="X476" s="50"/>
      <c r="Y476" s="49"/>
      <c r="Z476" s="49"/>
      <c r="AA476" s="49"/>
    </row>
    <row r="477" spans="1:27" ht="15.75" customHeight="1" x14ac:dyDescent="0.25">
      <c r="A477" s="47"/>
      <c r="B477" s="48"/>
      <c r="C477" s="49"/>
      <c r="D477" s="49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1"/>
      <c r="W477" s="50"/>
      <c r="X477" s="50"/>
      <c r="Y477" s="49"/>
      <c r="Z477" s="49"/>
      <c r="AA477" s="49"/>
    </row>
    <row r="478" spans="1:27" ht="15.75" customHeight="1" x14ac:dyDescent="0.25">
      <c r="A478" s="47"/>
      <c r="B478" s="48"/>
      <c r="C478" s="49"/>
      <c r="D478" s="49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1"/>
      <c r="W478" s="50"/>
      <c r="X478" s="50"/>
      <c r="Y478" s="49"/>
      <c r="Z478" s="49"/>
      <c r="AA478" s="49"/>
    </row>
    <row r="479" spans="1:27" ht="15.75" customHeight="1" x14ac:dyDescent="0.25">
      <c r="A479" s="47"/>
      <c r="B479" s="48"/>
      <c r="C479" s="49"/>
      <c r="D479" s="49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1"/>
      <c r="W479" s="50"/>
      <c r="X479" s="50"/>
      <c r="Y479" s="49"/>
      <c r="Z479" s="49"/>
      <c r="AA479" s="49"/>
    </row>
    <row r="480" spans="1:27" ht="15.75" customHeight="1" x14ac:dyDescent="0.25">
      <c r="A480" s="47"/>
      <c r="B480" s="48"/>
      <c r="C480" s="49"/>
      <c r="D480" s="49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1"/>
      <c r="W480" s="50"/>
      <c r="X480" s="50"/>
      <c r="Y480" s="49"/>
      <c r="Z480" s="49"/>
      <c r="AA480" s="49"/>
    </row>
    <row r="481" spans="1:27" ht="15.75" customHeight="1" x14ac:dyDescent="0.25">
      <c r="A481" s="47"/>
      <c r="B481" s="48"/>
      <c r="C481" s="49"/>
      <c r="D481" s="49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1"/>
      <c r="W481" s="50"/>
      <c r="X481" s="50"/>
      <c r="Y481" s="49"/>
      <c r="Z481" s="49"/>
      <c r="AA481" s="49"/>
    </row>
    <row r="482" spans="1:27" ht="15.75" customHeight="1" x14ac:dyDescent="0.25">
      <c r="A482" s="47"/>
      <c r="B482" s="48"/>
      <c r="C482" s="49"/>
      <c r="D482" s="49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1"/>
      <c r="W482" s="50"/>
      <c r="X482" s="50"/>
      <c r="Y482" s="49"/>
      <c r="Z482" s="49"/>
      <c r="AA482" s="49"/>
    </row>
    <row r="483" spans="1:27" ht="15.75" customHeight="1" x14ac:dyDescent="0.25">
      <c r="A483" s="47"/>
      <c r="B483" s="48"/>
      <c r="C483" s="49"/>
      <c r="D483" s="49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1"/>
      <c r="W483" s="50"/>
      <c r="X483" s="50"/>
      <c r="Y483" s="49"/>
      <c r="Z483" s="49"/>
      <c r="AA483" s="49"/>
    </row>
    <row r="484" spans="1:27" ht="15.75" customHeight="1" x14ac:dyDescent="0.25">
      <c r="A484" s="47"/>
      <c r="B484" s="48"/>
      <c r="C484" s="49"/>
      <c r="D484" s="49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1"/>
      <c r="W484" s="50"/>
      <c r="X484" s="50"/>
      <c r="Y484" s="49"/>
      <c r="Z484" s="49"/>
      <c r="AA484" s="49"/>
    </row>
    <row r="485" spans="1:27" ht="15.75" customHeight="1" x14ac:dyDescent="0.25">
      <c r="A485" s="47"/>
      <c r="B485" s="48"/>
      <c r="C485" s="49"/>
      <c r="D485" s="49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1"/>
      <c r="W485" s="50"/>
      <c r="X485" s="50"/>
      <c r="Y485" s="49"/>
      <c r="Z485" s="49"/>
      <c r="AA485" s="49"/>
    </row>
    <row r="486" spans="1:27" ht="15.75" customHeight="1" x14ac:dyDescent="0.25">
      <c r="A486" s="47"/>
      <c r="B486" s="48"/>
      <c r="C486" s="49"/>
      <c r="D486" s="49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1"/>
      <c r="W486" s="50"/>
      <c r="X486" s="50"/>
      <c r="Y486" s="49"/>
      <c r="Z486" s="49"/>
      <c r="AA486" s="49"/>
    </row>
    <row r="487" spans="1:27" ht="15.75" customHeight="1" x14ac:dyDescent="0.25">
      <c r="A487" s="47"/>
      <c r="B487" s="48"/>
      <c r="C487" s="49"/>
      <c r="D487" s="49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1"/>
      <c r="W487" s="50"/>
      <c r="X487" s="50"/>
      <c r="Y487" s="49"/>
      <c r="Z487" s="49"/>
      <c r="AA487" s="49"/>
    </row>
    <row r="488" spans="1:27" ht="15.75" customHeight="1" x14ac:dyDescent="0.25">
      <c r="A488" s="47"/>
      <c r="B488" s="48"/>
      <c r="C488" s="49"/>
      <c r="D488" s="49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1"/>
      <c r="W488" s="50"/>
      <c r="X488" s="50"/>
      <c r="Y488" s="49"/>
      <c r="Z488" s="49"/>
      <c r="AA488" s="49"/>
    </row>
    <row r="489" spans="1:27" ht="15.75" customHeight="1" x14ac:dyDescent="0.25">
      <c r="A489" s="47"/>
      <c r="B489" s="48"/>
      <c r="C489" s="49"/>
      <c r="D489" s="49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1"/>
      <c r="W489" s="50"/>
      <c r="X489" s="50"/>
      <c r="Y489" s="49"/>
      <c r="Z489" s="49"/>
      <c r="AA489" s="49"/>
    </row>
    <row r="490" spans="1:27" ht="15.75" customHeight="1" x14ac:dyDescent="0.25">
      <c r="A490" s="47"/>
      <c r="B490" s="48"/>
      <c r="C490" s="49"/>
      <c r="D490" s="49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1"/>
      <c r="W490" s="50"/>
      <c r="X490" s="50"/>
      <c r="Y490" s="49"/>
      <c r="Z490" s="49"/>
      <c r="AA490" s="49"/>
    </row>
    <row r="491" spans="1:27" ht="15.75" customHeight="1" x14ac:dyDescent="0.25">
      <c r="A491" s="47"/>
      <c r="B491" s="48"/>
      <c r="C491" s="49"/>
      <c r="D491" s="49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1"/>
      <c r="W491" s="50"/>
      <c r="X491" s="50"/>
      <c r="Y491" s="49"/>
      <c r="Z491" s="49"/>
      <c r="AA491" s="49"/>
    </row>
    <row r="492" spans="1:27" ht="15.75" customHeight="1" x14ac:dyDescent="0.25">
      <c r="A492" s="47"/>
      <c r="B492" s="48"/>
      <c r="C492" s="49"/>
      <c r="D492" s="49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1"/>
      <c r="W492" s="50"/>
      <c r="X492" s="50"/>
      <c r="Y492" s="49"/>
      <c r="Z492" s="49"/>
      <c r="AA492" s="49"/>
    </row>
    <row r="493" spans="1:27" ht="15.75" customHeight="1" x14ac:dyDescent="0.25">
      <c r="A493" s="47"/>
      <c r="B493" s="48"/>
      <c r="C493" s="49"/>
      <c r="D493" s="49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1"/>
      <c r="W493" s="50"/>
      <c r="X493" s="50"/>
      <c r="Y493" s="49"/>
      <c r="Z493" s="49"/>
      <c r="AA493" s="49"/>
    </row>
    <row r="494" spans="1:27" ht="15.75" customHeight="1" x14ac:dyDescent="0.25">
      <c r="A494" s="47"/>
      <c r="B494" s="48"/>
      <c r="C494" s="49"/>
      <c r="D494" s="49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1"/>
      <c r="W494" s="50"/>
      <c r="X494" s="50"/>
      <c r="Y494" s="49"/>
      <c r="Z494" s="49"/>
      <c r="AA494" s="49"/>
    </row>
    <row r="495" spans="1:27" ht="15.75" customHeight="1" x14ac:dyDescent="0.25">
      <c r="A495" s="47"/>
      <c r="B495" s="48"/>
      <c r="C495" s="49"/>
      <c r="D495" s="49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1"/>
      <c r="W495" s="50"/>
      <c r="X495" s="50"/>
      <c r="Y495" s="49"/>
      <c r="Z495" s="49"/>
      <c r="AA495" s="49"/>
    </row>
    <row r="496" spans="1:27" ht="15.75" customHeight="1" x14ac:dyDescent="0.25">
      <c r="A496" s="47"/>
      <c r="B496" s="48"/>
      <c r="C496" s="49"/>
      <c r="D496" s="49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1"/>
      <c r="W496" s="50"/>
      <c r="X496" s="50"/>
      <c r="Y496" s="49"/>
      <c r="Z496" s="49"/>
      <c r="AA496" s="49"/>
    </row>
    <row r="497" spans="1:27" ht="15.75" customHeight="1" x14ac:dyDescent="0.25">
      <c r="A497" s="47"/>
      <c r="B497" s="48"/>
      <c r="C497" s="49"/>
      <c r="D497" s="49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1"/>
      <c r="W497" s="50"/>
      <c r="X497" s="50"/>
      <c r="Y497" s="49"/>
      <c r="Z497" s="49"/>
      <c r="AA497" s="49"/>
    </row>
    <row r="498" spans="1:27" ht="15.75" customHeight="1" x14ac:dyDescent="0.25">
      <c r="A498" s="47"/>
      <c r="B498" s="48"/>
      <c r="C498" s="49"/>
      <c r="D498" s="49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1"/>
      <c r="W498" s="50"/>
      <c r="X498" s="50"/>
      <c r="Y498" s="49"/>
      <c r="Z498" s="49"/>
      <c r="AA498" s="49"/>
    </row>
    <row r="499" spans="1:27" ht="15.75" customHeight="1" x14ac:dyDescent="0.25">
      <c r="A499" s="47"/>
      <c r="B499" s="48"/>
      <c r="C499" s="49"/>
      <c r="D499" s="49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1"/>
      <c r="W499" s="50"/>
      <c r="X499" s="50"/>
      <c r="Y499" s="49"/>
      <c r="Z499" s="49"/>
      <c r="AA499" s="49"/>
    </row>
    <row r="500" spans="1:27" ht="15.75" customHeight="1" x14ac:dyDescent="0.25">
      <c r="A500" s="47"/>
      <c r="B500" s="48"/>
      <c r="C500" s="49"/>
      <c r="D500" s="49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1"/>
      <c r="W500" s="50"/>
      <c r="X500" s="50"/>
      <c r="Y500" s="49"/>
      <c r="Z500" s="49"/>
      <c r="AA500" s="49"/>
    </row>
    <row r="501" spans="1:27" ht="15.75" customHeight="1" x14ac:dyDescent="0.25">
      <c r="A501" s="47"/>
      <c r="B501" s="48"/>
      <c r="C501" s="49"/>
      <c r="D501" s="49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1"/>
      <c r="W501" s="50"/>
      <c r="X501" s="50"/>
      <c r="Y501" s="49"/>
      <c r="Z501" s="49"/>
      <c r="AA501" s="49"/>
    </row>
    <row r="502" spans="1:27" ht="15.75" customHeight="1" x14ac:dyDescent="0.25">
      <c r="A502" s="47"/>
      <c r="B502" s="48"/>
      <c r="C502" s="49"/>
      <c r="D502" s="49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1"/>
      <c r="W502" s="50"/>
      <c r="X502" s="50"/>
      <c r="Y502" s="49"/>
      <c r="Z502" s="49"/>
      <c r="AA502" s="49"/>
    </row>
    <row r="503" spans="1:27" ht="15.75" customHeight="1" x14ac:dyDescent="0.25">
      <c r="A503" s="47"/>
      <c r="B503" s="48"/>
      <c r="C503" s="49"/>
      <c r="D503" s="49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1"/>
      <c r="W503" s="50"/>
      <c r="X503" s="50"/>
      <c r="Y503" s="49"/>
      <c r="Z503" s="49"/>
      <c r="AA503" s="49"/>
    </row>
    <row r="504" spans="1:27" ht="15.75" customHeight="1" x14ac:dyDescent="0.25">
      <c r="A504" s="47"/>
      <c r="B504" s="48"/>
      <c r="C504" s="49"/>
      <c r="D504" s="49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1"/>
      <c r="W504" s="50"/>
      <c r="X504" s="50"/>
      <c r="Y504" s="49"/>
      <c r="Z504" s="49"/>
      <c r="AA504" s="49"/>
    </row>
    <row r="505" spans="1:27" ht="15.75" customHeight="1" x14ac:dyDescent="0.25">
      <c r="A505" s="47"/>
      <c r="B505" s="48"/>
      <c r="C505" s="49"/>
      <c r="D505" s="49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1"/>
      <c r="W505" s="50"/>
      <c r="X505" s="50"/>
      <c r="Y505" s="49"/>
      <c r="Z505" s="49"/>
      <c r="AA505" s="49"/>
    </row>
    <row r="506" spans="1:27" ht="15.75" customHeight="1" x14ac:dyDescent="0.25">
      <c r="A506" s="47"/>
      <c r="B506" s="48"/>
      <c r="C506" s="49"/>
      <c r="D506" s="49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1"/>
      <c r="W506" s="50"/>
      <c r="X506" s="50"/>
      <c r="Y506" s="49"/>
      <c r="Z506" s="49"/>
      <c r="AA506" s="49"/>
    </row>
    <row r="507" spans="1:27" ht="15.75" customHeight="1" x14ac:dyDescent="0.25">
      <c r="A507" s="47"/>
      <c r="B507" s="48"/>
      <c r="C507" s="49"/>
      <c r="D507" s="49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1"/>
      <c r="W507" s="50"/>
      <c r="X507" s="50"/>
      <c r="Y507" s="49"/>
      <c r="Z507" s="49"/>
      <c r="AA507" s="49"/>
    </row>
    <row r="508" spans="1:27" ht="15.75" customHeight="1" x14ac:dyDescent="0.25">
      <c r="A508" s="47"/>
      <c r="B508" s="48"/>
      <c r="C508" s="49"/>
      <c r="D508" s="49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1"/>
      <c r="W508" s="50"/>
      <c r="X508" s="50"/>
      <c r="Y508" s="49"/>
      <c r="Z508" s="49"/>
      <c r="AA508" s="49"/>
    </row>
    <row r="509" spans="1:27" ht="15.75" customHeight="1" x14ac:dyDescent="0.25">
      <c r="A509" s="47"/>
      <c r="B509" s="48"/>
      <c r="C509" s="49"/>
      <c r="D509" s="49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1"/>
      <c r="W509" s="50"/>
      <c r="X509" s="50"/>
      <c r="Y509" s="49"/>
      <c r="Z509" s="49"/>
      <c r="AA509" s="49"/>
    </row>
    <row r="510" spans="1:27" ht="15.75" customHeight="1" x14ac:dyDescent="0.25">
      <c r="A510" s="47"/>
      <c r="B510" s="48"/>
      <c r="C510" s="49"/>
      <c r="D510" s="49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1"/>
      <c r="W510" s="50"/>
      <c r="X510" s="50"/>
      <c r="Y510" s="49"/>
      <c r="Z510" s="49"/>
      <c r="AA510" s="49"/>
    </row>
    <row r="511" spans="1:27" ht="15.75" customHeight="1" x14ac:dyDescent="0.25">
      <c r="A511" s="47"/>
      <c r="B511" s="48"/>
      <c r="C511" s="49"/>
      <c r="D511" s="49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1"/>
      <c r="W511" s="50"/>
      <c r="X511" s="50"/>
      <c r="Y511" s="49"/>
      <c r="Z511" s="49"/>
      <c r="AA511" s="49"/>
    </row>
    <row r="512" spans="1:27" ht="15.75" customHeight="1" x14ac:dyDescent="0.25">
      <c r="A512" s="47"/>
      <c r="B512" s="48"/>
      <c r="C512" s="49"/>
      <c r="D512" s="49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1"/>
      <c r="W512" s="50"/>
      <c r="X512" s="50"/>
      <c r="Y512" s="49"/>
      <c r="Z512" s="49"/>
      <c r="AA512" s="49"/>
    </row>
    <row r="513" spans="1:27" ht="15.75" customHeight="1" x14ac:dyDescent="0.25">
      <c r="A513" s="47"/>
      <c r="B513" s="48"/>
      <c r="C513" s="49"/>
      <c r="D513" s="49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1"/>
      <c r="W513" s="50"/>
      <c r="X513" s="50"/>
      <c r="Y513" s="49"/>
      <c r="Z513" s="49"/>
      <c r="AA513" s="49"/>
    </row>
    <row r="514" spans="1:27" ht="15.75" customHeight="1" x14ac:dyDescent="0.25">
      <c r="A514" s="47"/>
      <c r="B514" s="48"/>
      <c r="C514" s="49"/>
      <c r="D514" s="49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1"/>
      <c r="W514" s="50"/>
      <c r="X514" s="50"/>
      <c r="Y514" s="49"/>
      <c r="Z514" s="49"/>
      <c r="AA514" s="49"/>
    </row>
    <row r="515" spans="1:27" ht="15.75" customHeight="1" x14ac:dyDescent="0.25">
      <c r="A515" s="47"/>
      <c r="B515" s="48"/>
      <c r="C515" s="49"/>
      <c r="D515" s="49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1"/>
      <c r="W515" s="50"/>
      <c r="X515" s="50"/>
      <c r="Y515" s="49"/>
      <c r="Z515" s="49"/>
      <c r="AA515" s="49"/>
    </row>
    <row r="516" spans="1:27" ht="15.75" customHeight="1" x14ac:dyDescent="0.25">
      <c r="A516" s="47"/>
      <c r="B516" s="48"/>
      <c r="C516" s="49"/>
      <c r="D516" s="49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1"/>
      <c r="W516" s="50"/>
      <c r="X516" s="50"/>
      <c r="Y516" s="49"/>
      <c r="Z516" s="49"/>
      <c r="AA516" s="49"/>
    </row>
    <row r="517" spans="1:27" ht="15.75" customHeight="1" x14ac:dyDescent="0.25">
      <c r="A517" s="47"/>
      <c r="B517" s="48"/>
      <c r="C517" s="49"/>
      <c r="D517" s="49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1"/>
      <c r="W517" s="50"/>
      <c r="X517" s="50"/>
      <c r="Y517" s="49"/>
      <c r="Z517" s="49"/>
      <c r="AA517" s="49"/>
    </row>
    <row r="518" spans="1:27" ht="15.75" customHeight="1" x14ac:dyDescent="0.25">
      <c r="A518" s="47"/>
      <c r="B518" s="48"/>
      <c r="C518" s="49"/>
      <c r="D518" s="49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1"/>
      <c r="W518" s="50"/>
      <c r="X518" s="50"/>
      <c r="Y518" s="49"/>
      <c r="Z518" s="49"/>
      <c r="AA518" s="49"/>
    </row>
    <row r="519" spans="1:27" ht="15.75" customHeight="1" x14ac:dyDescent="0.25">
      <c r="A519" s="47"/>
      <c r="B519" s="48"/>
      <c r="C519" s="49"/>
      <c r="D519" s="49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1"/>
      <c r="W519" s="50"/>
      <c r="X519" s="50"/>
      <c r="Y519" s="49"/>
      <c r="Z519" s="49"/>
      <c r="AA519" s="49"/>
    </row>
    <row r="520" spans="1:27" ht="15.75" customHeight="1" x14ac:dyDescent="0.25">
      <c r="A520" s="47"/>
      <c r="B520" s="48"/>
      <c r="C520" s="49"/>
      <c r="D520" s="49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1"/>
      <c r="W520" s="50"/>
      <c r="X520" s="50"/>
      <c r="Y520" s="49"/>
      <c r="Z520" s="49"/>
      <c r="AA520" s="49"/>
    </row>
    <row r="521" spans="1:27" ht="15.75" customHeight="1" x14ac:dyDescent="0.25">
      <c r="A521" s="47"/>
      <c r="B521" s="48"/>
      <c r="C521" s="49"/>
      <c r="D521" s="49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1"/>
      <c r="W521" s="50"/>
      <c r="X521" s="50"/>
      <c r="Y521" s="49"/>
      <c r="Z521" s="49"/>
      <c r="AA521" s="49"/>
    </row>
    <row r="522" spans="1:27" ht="15.75" customHeight="1" x14ac:dyDescent="0.25">
      <c r="A522" s="47"/>
      <c r="B522" s="48"/>
      <c r="C522" s="49"/>
      <c r="D522" s="49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1"/>
      <c r="W522" s="50"/>
      <c r="X522" s="50"/>
      <c r="Y522" s="49"/>
      <c r="Z522" s="49"/>
      <c r="AA522" s="49"/>
    </row>
    <row r="523" spans="1:27" ht="15.75" customHeight="1" x14ac:dyDescent="0.25">
      <c r="A523" s="47"/>
      <c r="B523" s="48"/>
      <c r="C523" s="49"/>
      <c r="D523" s="49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1"/>
      <c r="W523" s="50"/>
      <c r="X523" s="50"/>
      <c r="Y523" s="49"/>
      <c r="Z523" s="49"/>
      <c r="AA523" s="49"/>
    </row>
    <row r="524" spans="1:27" ht="15.75" customHeight="1" x14ac:dyDescent="0.25">
      <c r="A524" s="47"/>
      <c r="B524" s="48"/>
      <c r="C524" s="49"/>
      <c r="D524" s="49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1"/>
      <c r="W524" s="50"/>
      <c r="X524" s="50"/>
      <c r="Y524" s="49"/>
      <c r="Z524" s="49"/>
      <c r="AA524" s="49"/>
    </row>
    <row r="525" spans="1:27" ht="15.75" customHeight="1" x14ac:dyDescent="0.25">
      <c r="A525" s="47"/>
      <c r="B525" s="48"/>
      <c r="C525" s="49"/>
      <c r="D525" s="49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1"/>
      <c r="W525" s="50"/>
      <c r="X525" s="50"/>
      <c r="Y525" s="49"/>
      <c r="Z525" s="49"/>
      <c r="AA525" s="49"/>
    </row>
    <row r="526" spans="1:27" ht="15.75" customHeight="1" x14ac:dyDescent="0.25">
      <c r="A526" s="47"/>
      <c r="B526" s="48"/>
      <c r="C526" s="49"/>
      <c r="D526" s="49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1"/>
      <c r="W526" s="50"/>
      <c r="X526" s="50"/>
      <c r="Y526" s="49"/>
      <c r="Z526" s="49"/>
      <c r="AA526" s="49"/>
    </row>
    <row r="527" spans="1:27" ht="15.75" customHeight="1" x14ac:dyDescent="0.25">
      <c r="A527" s="47"/>
      <c r="B527" s="48"/>
      <c r="C527" s="49"/>
      <c r="D527" s="49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1"/>
      <c r="W527" s="50"/>
      <c r="X527" s="50"/>
      <c r="Y527" s="49"/>
      <c r="Z527" s="49"/>
      <c r="AA527" s="49"/>
    </row>
    <row r="528" spans="1:27" ht="15.75" customHeight="1" x14ac:dyDescent="0.25">
      <c r="A528" s="47"/>
      <c r="B528" s="48"/>
      <c r="C528" s="49"/>
      <c r="D528" s="49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1"/>
      <c r="W528" s="50"/>
      <c r="X528" s="50"/>
      <c r="Y528" s="49"/>
      <c r="Z528" s="49"/>
      <c r="AA528" s="49"/>
    </row>
    <row r="529" spans="1:27" ht="15.75" customHeight="1" x14ac:dyDescent="0.25">
      <c r="A529" s="47"/>
      <c r="B529" s="48"/>
      <c r="C529" s="49"/>
      <c r="D529" s="49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1"/>
      <c r="W529" s="50"/>
      <c r="X529" s="50"/>
      <c r="Y529" s="49"/>
      <c r="Z529" s="49"/>
      <c r="AA529" s="49"/>
    </row>
    <row r="530" spans="1:27" ht="15.75" customHeight="1" x14ac:dyDescent="0.25">
      <c r="A530" s="47"/>
      <c r="B530" s="48"/>
      <c r="C530" s="49"/>
      <c r="D530" s="49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1"/>
      <c r="W530" s="50"/>
      <c r="X530" s="50"/>
      <c r="Y530" s="49"/>
      <c r="Z530" s="49"/>
      <c r="AA530" s="49"/>
    </row>
    <row r="531" spans="1:27" ht="15.75" customHeight="1" x14ac:dyDescent="0.25">
      <c r="A531" s="47"/>
      <c r="B531" s="48"/>
      <c r="C531" s="49"/>
      <c r="D531" s="49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1"/>
      <c r="W531" s="50"/>
      <c r="X531" s="50"/>
      <c r="Y531" s="49"/>
      <c r="Z531" s="49"/>
      <c r="AA531" s="49"/>
    </row>
    <row r="532" spans="1:27" ht="15.75" customHeight="1" x14ac:dyDescent="0.25">
      <c r="A532" s="47"/>
      <c r="B532" s="48"/>
      <c r="C532" s="49"/>
      <c r="D532" s="49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1"/>
      <c r="W532" s="50"/>
      <c r="X532" s="50"/>
      <c r="Y532" s="49"/>
      <c r="Z532" s="49"/>
      <c r="AA532" s="49"/>
    </row>
    <row r="533" spans="1:27" ht="15.75" customHeight="1" x14ac:dyDescent="0.25">
      <c r="A533" s="47"/>
      <c r="B533" s="48"/>
      <c r="C533" s="49"/>
      <c r="D533" s="49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1"/>
      <c r="W533" s="50"/>
      <c r="X533" s="50"/>
      <c r="Y533" s="49"/>
      <c r="Z533" s="49"/>
      <c r="AA533" s="49"/>
    </row>
    <row r="534" spans="1:27" ht="15.75" customHeight="1" x14ac:dyDescent="0.25">
      <c r="A534" s="47"/>
      <c r="B534" s="48"/>
      <c r="C534" s="49"/>
      <c r="D534" s="49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1"/>
      <c r="W534" s="50"/>
      <c r="X534" s="50"/>
      <c r="Y534" s="49"/>
      <c r="Z534" s="49"/>
      <c r="AA534" s="49"/>
    </row>
    <row r="535" spans="1:27" ht="15.75" customHeight="1" x14ac:dyDescent="0.25">
      <c r="A535" s="47"/>
      <c r="B535" s="48"/>
      <c r="C535" s="49"/>
      <c r="D535" s="49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1"/>
      <c r="W535" s="50"/>
      <c r="X535" s="50"/>
      <c r="Y535" s="49"/>
      <c r="Z535" s="49"/>
      <c r="AA535" s="49"/>
    </row>
    <row r="536" spans="1:27" ht="15.75" customHeight="1" x14ac:dyDescent="0.25">
      <c r="A536" s="47"/>
      <c r="B536" s="48"/>
      <c r="C536" s="49"/>
      <c r="D536" s="49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1"/>
      <c r="W536" s="50"/>
      <c r="X536" s="50"/>
      <c r="Y536" s="49"/>
      <c r="Z536" s="49"/>
      <c r="AA536" s="49"/>
    </row>
    <row r="537" spans="1:27" ht="15.75" customHeight="1" x14ac:dyDescent="0.25">
      <c r="A537" s="47"/>
      <c r="B537" s="48"/>
      <c r="C537" s="49"/>
      <c r="D537" s="49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1"/>
      <c r="W537" s="50"/>
      <c r="X537" s="50"/>
      <c r="Y537" s="49"/>
      <c r="Z537" s="49"/>
      <c r="AA537" s="49"/>
    </row>
    <row r="538" spans="1:27" ht="15.75" customHeight="1" x14ac:dyDescent="0.25">
      <c r="A538" s="47"/>
      <c r="B538" s="48"/>
      <c r="C538" s="49"/>
      <c r="D538" s="49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1"/>
      <c r="W538" s="50"/>
      <c r="X538" s="50"/>
      <c r="Y538" s="49"/>
      <c r="Z538" s="49"/>
      <c r="AA538" s="49"/>
    </row>
    <row r="539" spans="1:27" ht="15.75" customHeight="1" x14ac:dyDescent="0.25">
      <c r="A539" s="47"/>
      <c r="B539" s="48"/>
      <c r="C539" s="49"/>
      <c r="D539" s="49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1"/>
      <c r="W539" s="50"/>
      <c r="X539" s="50"/>
      <c r="Y539" s="49"/>
      <c r="Z539" s="49"/>
      <c r="AA539" s="49"/>
    </row>
    <row r="540" spans="1:27" ht="15.75" customHeight="1" x14ac:dyDescent="0.25">
      <c r="A540" s="47"/>
      <c r="B540" s="48"/>
      <c r="C540" s="49"/>
      <c r="D540" s="49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1"/>
      <c r="W540" s="50"/>
      <c r="X540" s="50"/>
      <c r="Y540" s="49"/>
      <c r="Z540" s="49"/>
      <c r="AA540" s="49"/>
    </row>
    <row r="541" spans="1:27" ht="15.75" customHeight="1" x14ac:dyDescent="0.25">
      <c r="A541" s="47"/>
      <c r="B541" s="48"/>
      <c r="C541" s="49"/>
      <c r="D541" s="49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1"/>
      <c r="W541" s="50"/>
      <c r="X541" s="50"/>
      <c r="Y541" s="49"/>
      <c r="Z541" s="49"/>
      <c r="AA541" s="49"/>
    </row>
    <row r="542" spans="1:27" ht="15.75" customHeight="1" x14ac:dyDescent="0.25">
      <c r="A542" s="47"/>
      <c r="B542" s="48"/>
      <c r="C542" s="49"/>
      <c r="D542" s="49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1"/>
      <c r="W542" s="50"/>
      <c r="X542" s="50"/>
      <c r="Y542" s="49"/>
      <c r="Z542" s="49"/>
      <c r="AA542" s="49"/>
    </row>
    <row r="543" spans="1:27" ht="15.75" customHeight="1" x14ac:dyDescent="0.25">
      <c r="A543" s="47"/>
      <c r="B543" s="48"/>
      <c r="C543" s="49"/>
      <c r="D543" s="49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1"/>
      <c r="W543" s="50"/>
      <c r="X543" s="50"/>
      <c r="Y543" s="49"/>
      <c r="Z543" s="49"/>
      <c r="AA543" s="49"/>
    </row>
    <row r="544" spans="1:27" ht="15.75" customHeight="1" x14ac:dyDescent="0.25">
      <c r="A544" s="47"/>
      <c r="B544" s="48"/>
      <c r="C544" s="49"/>
      <c r="D544" s="49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1"/>
      <c r="W544" s="50"/>
      <c r="X544" s="50"/>
      <c r="Y544" s="49"/>
      <c r="Z544" s="49"/>
      <c r="AA544" s="49"/>
    </row>
    <row r="545" spans="1:27" ht="15.75" customHeight="1" x14ac:dyDescent="0.25">
      <c r="A545" s="47"/>
      <c r="B545" s="48"/>
      <c r="C545" s="49"/>
      <c r="D545" s="49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1"/>
      <c r="W545" s="50"/>
      <c r="X545" s="50"/>
      <c r="Y545" s="49"/>
      <c r="Z545" s="49"/>
      <c r="AA545" s="49"/>
    </row>
    <row r="546" spans="1:27" ht="15.75" customHeight="1" x14ac:dyDescent="0.25">
      <c r="A546" s="47"/>
      <c r="B546" s="48"/>
      <c r="C546" s="49"/>
      <c r="D546" s="49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1"/>
      <c r="W546" s="50"/>
      <c r="X546" s="50"/>
      <c r="Y546" s="49"/>
      <c r="Z546" s="49"/>
      <c r="AA546" s="49"/>
    </row>
    <row r="547" spans="1:27" ht="15.75" customHeight="1" x14ac:dyDescent="0.25">
      <c r="A547" s="47"/>
      <c r="B547" s="48"/>
      <c r="C547" s="49"/>
      <c r="D547" s="49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1"/>
      <c r="W547" s="50"/>
      <c r="X547" s="50"/>
      <c r="Y547" s="49"/>
      <c r="Z547" s="49"/>
      <c r="AA547" s="49"/>
    </row>
    <row r="548" spans="1:27" ht="15.75" customHeight="1" x14ac:dyDescent="0.25">
      <c r="A548" s="47"/>
      <c r="B548" s="48"/>
      <c r="C548" s="49"/>
      <c r="D548" s="49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1"/>
      <c r="W548" s="50"/>
      <c r="X548" s="50"/>
      <c r="Y548" s="49"/>
      <c r="Z548" s="49"/>
      <c r="AA548" s="49"/>
    </row>
    <row r="549" spans="1:27" ht="15.75" customHeight="1" x14ac:dyDescent="0.25">
      <c r="A549" s="47"/>
      <c r="B549" s="48"/>
      <c r="C549" s="49"/>
      <c r="D549" s="49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1"/>
      <c r="W549" s="50"/>
      <c r="X549" s="50"/>
      <c r="Y549" s="49"/>
      <c r="Z549" s="49"/>
      <c r="AA549" s="49"/>
    </row>
    <row r="550" spans="1:27" ht="15.75" customHeight="1" x14ac:dyDescent="0.25">
      <c r="A550" s="47"/>
      <c r="B550" s="48"/>
      <c r="C550" s="49"/>
      <c r="D550" s="49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1"/>
      <c r="W550" s="50"/>
      <c r="X550" s="50"/>
      <c r="Y550" s="49"/>
      <c r="Z550" s="49"/>
      <c r="AA550" s="49"/>
    </row>
    <row r="551" spans="1:27" ht="15.75" customHeight="1" x14ac:dyDescent="0.25">
      <c r="A551" s="47"/>
      <c r="B551" s="48"/>
      <c r="C551" s="49"/>
      <c r="D551" s="49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1"/>
      <c r="W551" s="50"/>
      <c r="X551" s="50"/>
      <c r="Y551" s="49"/>
      <c r="Z551" s="49"/>
      <c r="AA551" s="49"/>
    </row>
    <row r="552" spans="1:27" ht="15.75" customHeight="1" x14ac:dyDescent="0.25">
      <c r="A552" s="47"/>
      <c r="B552" s="48"/>
      <c r="C552" s="49"/>
      <c r="D552" s="49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1"/>
      <c r="W552" s="50"/>
      <c r="X552" s="50"/>
      <c r="Y552" s="49"/>
      <c r="Z552" s="49"/>
      <c r="AA552" s="49"/>
    </row>
    <row r="553" spans="1:27" ht="15.75" customHeight="1" x14ac:dyDescent="0.25">
      <c r="A553" s="47"/>
      <c r="B553" s="48"/>
      <c r="C553" s="49"/>
      <c r="D553" s="49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1"/>
      <c r="W553" s="50"/>
      <c r="X553" s="50"/>
      <c r="Y553" s="49"/>
      <c r="Z553" s="49"/>
      <c r="AA553" s="49"/>
    </row>
    <row r="554" spans="1:27" ht="15.75" customHeight="1" x14ac:dyDescent="0.25">
      <c r="A554" s="47"/>
      <c r="B554" s="48"/>
      <c r="C554" s="49"/>
      <c r="D554" s="49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1"/>
      <c r="W554" s="50"/>
      <c r="X554" s="50"/>
      <c r="Y554" s="49"/>
      <c r="Z554" s="49"/>
      <c r="AA554" s="49"/>
    </row>
    <row r="555" spans="1:27" ht="15.75" customHeight="1" x14ac:dyDescent="0.25">
      <c r="A555" s="47"/>
      <c r="B555" s="48"/>
      <c r="C555" s="49"/>
      <c r="D555" s="49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1"/>
      <c r="W555" s="50"/>
      <c r="X555" s="50"/>
      <c r="Y555" s="49"/>
      <c r="Z555" s="49"/>
      <c r="AA555" s="49"/>
    </row>
    <row r="556" spans="1:27" ht="15.75" customHeight="1" x14ac:dyDescent="0.25">
      <c r="A556" s="47"/>
      <c r="B556" s="48"/>
      <c r="C556" s="49"/>
      <c r="D556" s="49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1"/>
      <c r="W556" s="50"/>
      <c r="X556" s="50"/>
      <c r="Y556" s="49"/>
      <c r="Z556" s="49"/>
      <c r="AA556" s="49"/>
    </row>
    <row r="557" spans="1:27" ht="15.75" customHeight="1" x14ac:dyDescent="0.25">
      <c r="A557" s="47"/>
      <c r="B557" s="48"/>
      <c r="C557" s="49"/>
      <c r="D557" s="49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1"/>
      <c r="W557" s="50"/>
      <c r="X557" s="50"/>
      <c r="Y557" s="49"/>
      <c r="Z557" s="49"/>
      <c r="AA557" s="49"/>
    </row>
    <row r="558" spans="1:27" ht="15.75" customHeight="1" x14ac:dyDescent="0.25">
      <c r="A558" s="47"/>
      <c r="B558" s="48"/>
      <c r="C558" s="49"/>
      <c r="D558" s="49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1"/>
      <c r="W558" s="50"/>
      <c r="X558" s="50"/>
      <c r="Y558" s="49"/>
      <c r="Z558" s="49"/>
      <c r="AA558" s="49"/>
    </row>
    <row r="559" spans="1:27" ht="15.75" customHeight="1" x14ac:dyDescent="0.25">
      <c r="A559" s="47"/>
      <c r="B559" s="48"/>
      <c r="C559" s="49"/>
      <c r="D559" s="49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1"/>
      <c r="W559" s="50"/>
      <c r="X559" s="50"/>
      <c r="Y559" s="49"/>
      <c r="Z559" s="49"/>
      <c r="AA559" s="49"/>
    </row>
    <row r="560" spans="1:27" ht="15.75" customHeight="1" x14ac:dyDescent="0.25">
      <c r="A560" s="47"/>
      <c r="B560" s="48"/>
      <c r="C560" s="49"/>
      <c r="D560" s="49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1"/>
      <c r="W560" s="50"/>
      <c r="X560" s="50"/>
      <c r="Y560" s="49"/>
      <c r="Z560" s="49"/>
      <c r="AA560" s="49"/>
    </row>
    <row r="561" spans="1:27" ht="15.75" customHeight="1" x14ac:dyDescent="0.25">
      <c r="A561" s="47"/>
      <c r="B561" s="48"/>
      <c r="C561" s="49"/>
      <c r="D561" s="49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1"/>
      <c r="W561" s="50"/>
      <c r="X561" s="50"/>
      <c r="Y561" s="49"/>
      <c r="Z561" s="49"/>
      <c r="AA561" s="49"/>
    </row>
    <row r="562" spans="1:27" ht="15.75" customHeight="1" x14ac:dyDescent="0.25">
      <c r="A562" s="47"/>
      <c r="B562" s="48"/>
      <c r="C562" s="49"/>
      <c r="D562" s="49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1"/>
      <c r="W562" s="50"/>
      <c r="X562" s="50"/>
      <c r="Y562" s="49"/>
      <c r="Z562" s="49"/>
      <c r="AA562" s="49"/>
    </row>
    <row r="563" spans="1:27" ht="15.75" customHeight="1" x14ac:dyDescent="0.25">
      <c r="A563" s="47"/>
      <c r="B563" s="48"/>
      <c r="C563" s="49"/>
      <c r="D563" s="49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1"/>
      <c r="W563" s="50"/>
      <c r="X563" s="50"/>
      <c r="Y563" s="49"/>
      <c r="Z563" s="49"/>
      <c r="AA563" s="49"/>
    </row>
    <row r="564" spans="1:27" ht="15.75" customHeight="1" x14ac:dyDescent="0.25">
      <c r="A564" s="47"/>
      <c r="B564" s="48"/>
      <c r="C564" s="49"/>
      <c r="D564" s="49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1"/>
      <c r="W564" s="50"/>
      <c r="X564" s="50"/>
      <c r="Y564" s="49"/>
      <c r="Z564" s="49"/>
      <c r="AA564" s="49"/>
    </row>
    <row r="565" spans="1:27" ht="15.75" customHeight="1" x14ac:dyDescent="0.25">
      <c r="A565" s="47"/>
      <c r="B565" s="48"/>
      <c r="C565" s="49"/>
      <c r="D565" s="49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1"/>
      <c r="W565" s="50"/>
      <c r="X565" s="50"/>
      <c r="Y565" s="49"/>
      <c r="Z565" s="49"/>
      <c r="AA565" s="49"/>
    </row>
    <row r="566" spans="1:27" ht="15.75" customHeight="1" x14ac:dyDescent="0.25">
      <c r="A566" s="47"/>
      <c r="B566" s="48"/>
      <c r="C566" s="49"/>
      <c r="D566" s="49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1"/>
      <c r="W566" s="50"/>
      <c r="X566" s="50"/>
      <c r="Y566" s="49"/>
      <c r="Z566" s="49"/>
      <c r="AA566" s="49"/>
    </row>
    <row r="567" spans="1:27" ht="15.75" customHeight="1" x14ac:dyDescent="0.25">
      <c r="A567" s="47"/>
      <c r="B567" s="48"/>
      <c r="C567" s="49"/>
      <c r="D567" s="49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1"/>
      <c r="W567" s="50"/>
      <c r="X567" s="50"/>
      <c r="Y567" s="49"/>
      <c r="Z567" s="49"/>
      <c r="AA567" s="49"/>
    </row>
    <row r="568" spans="1:27" ht="15.75" customHeight="1" x14ac:dyDescent="0.25">
      <c r="A568" s="47"/>
      <c r="B568" s="48"/>
      <c r="C568" s="49"/>
      <c r="D568" s="49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1"/>
      <c r="W568" s="50"/>
      <c r="X568" s="50"/>
      <c r="Y568" s="49"/>
      <c r="Z568" s="49"/>
      <c r="AA568" s="49"/>
    </row>
    <row r="569" spans="1:27" ht="15.75" customHeight="1" x14ac:dyDescent="0.25">
      <c r="A569" s="47"/>
      <c r="B569" s="48"/>
      <c r="C569" s="49"/>
      <c r="D569" s="49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1"/>
      <c r="W569" s="50"/>
      <c r="X569" s="50"/>
      <c r="Y569" s="49"/>
      <c r="Z569" s="49"/>
      <c r="AA569" s="49"/>
    </row>
    <row r="570" spans="1:27" ht="15.75" customHeight="1" x14ac:dyDescent="0.25">
      <c r="A570" s="47"/>
      <c r="B570" s="48"/>
      <c r="C570" s="49"/>
      <c r="D570" s="49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1"/>
      <c r="W570" s="50"/>
      <c r="X570" s="50"/>
      <c r="Y570" s="49"/>
      <c r="Z570" s="49"/>
      <c r="AA570" s="49"/>
    </row>
    <row r="571" spans="1:27" ht="15.75" customHeight="1" x14ac:dyDescent="0.25">
      <c r="A571" s="47"/>
      <c r="B571" s="48"/>
      <c r="C571" s="49"/>
      <c r="D571" s="49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1"/>
      <c r="W571" s="50"/>
      <c r="X571" s="50"/>
      <c r="Y571" s="49"/>
      <c r="Z571" s="49"/>
      <c r="AA571" s="49"/>
    </row>
    <row r="572" spans="1:27" ht="15.75" customHeight="1" x14ac:dyDescent="0.25">
      <c r="A572" s="47"/>
      <c r="B572" s="48"/>
      <c r="C572" s="49"/>
      <c r="D572" s="49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1"/>
      <c r="W572" s="50"/>
      <c r="X572" s="50"/>
      <c r="Y572" s="49"/>
      <c r="Z572" s="49"/>
      <c r="AA572" s="49"/>
    </row>
    <row r="573" spans="1:27" ht="15.75" customHeight="1" x14ac:dyDescent="0.25">
      <c r="A573" s="47"/>
      <c r="B573" s="48"/>
      <c r="C573" s="49"/>
      <c r="D573" s="49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1"/>
      <c r="W573" s="50"/>
      <c r="X573" s="50"/>
      <c r="Y573" s="49"/>
      <c r="Z573" s="49"/>
      <c r="AA573" s="49"/>
    </row>
    <row r="574" spans="1:27" ht="15.75" customHeight="1" x14ac:dyDescent="0.25">
      <c r="A574" s="47"/>
      <c r="B574" s="48"/>
      <c r="C574" s="49"/>
      <c r="D574" s="49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1"/>
      <c r="W574" s="50"/>
      <c r="X574" s="50"/>
      <c r="Y574" s="49"/>
      <c r="Z574" s="49"/>
      <c r="AA574" s="49"/>
    </row>
    <row r="575" spans="1:27" ht="15.75" customHeight="1" x14ac:dyDescent="0.25">
      <c r="A575" s="47"/>
      <c r="B575" s="48"/>
      <c r="C575" s="49"/>
      <c r="D575" s="49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1"/>
      <c r="W575" s="50"/>
      <c r="X575" s="50"/>
      <c r="Y575" s="49"/>
      <c r="Z575" s="49"/>
      <c r="AA575" s="49"/>
    </row>
    <row r="576" spans="1:27" ht="15.75" customHeight="1" x14ac:dyDescent="0.25">
      <c r="A576" s="47"/>
      <c r="B576" s="48"/>
      <c r="C576" s="49"/>
      <c r="D576" s="49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1"/>
      <c r="W576" s="50"/>
      <c r="X576" s="50"/>
      <c r="Y576" s="49"/>
      <c r="Z576" s="49"/>
      <c r="AA576" s="49"/>
    </row>
    <row r="577" spans="1:27" ht="15.75" customHeight="1" x14ac:dyDescent="0.25">
      <c r="A577" s="47"/>
      <c r="B577" s="48"/>
      <c r="C577" s="49"/>
      <c r="D577" s="49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1"/>
      <c r="W577" s="50"/>
      <c r="X577" s="50"/>
      <c r="Y577" s="49"/>
      <c r="Z577" s="49"/>
      <c r="AA577" s="49"/>
    </row>
    <row r="578" spans="1:27" ht="15.75" customHeight="1" x14ac:dyDescent="0.25">
      <c r="A578" s="47"/>
      <c r="B578" s="48"/>
      <c r="C578" s="49"/>
      <c r="D578" s="49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1"/>
      <c r="W578" s="50"/>
      <c r="X578" s="50"/>
      <c r="Y578" s="49"/>
      <c r="Z578" s="49"/>
      <c r="AA578" s="49"/>
    </row>
    <row r="579" spans="1:27" ht="15.75" customHeight="1" x14ac:dyDescent="0.25">
      <c r="A579" s="47"/>
      <c r="B579" s="48"/>
      <c r="C579" s="49"/>
      <c r="D579" s="49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1"/>
      <c r="W579" s="50"/>
      <c r="X579" s="50"/>
      <c r="Y579" s="49"/>
      <c r="Z579" s="49"/>
      <c r="AA579" s="49"/>
    </row>
    <row r="580" spans="1:27" ht="15.75" customHeight="1" x14ac:dyDescent="0.25">
      <c r="A580" s="47"/>
      <c r="B580" s="48"/>
      <c r="C580" s="49"/>
      <c r="D580" s="49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1"/>
      <c r="W580" s="50"/>
      <c r="X580" s="50"/>
      <c r="Y580" s="49"/>
      <c r="Z580" s="49"/>
      <c r="AA580" s="49"/>
    </row>
    <row r="581" spans="1:27" ht="15.75" customHeight="1" x14ac:dyDescent="0.25">
      <c r="A581" s="47"/>
      <c r="B581" s="48"/>
      <c r="C581" s="49"/>
      <c r="D581" s="49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1"/>
      <c r="W581" s="50"/>
      <c r="X581" s="50"/>
      <c r="Y581" s="49"/>
      <c r="Z581" s="49"/>
      <c r="AA581" s="49"/>
    </row>
    <row r="582" spans="1:27" ht="15.75" customHeight="1" x14ac:dyDescent="0.25">
      <c r="A582" s="47"/>
      <c r="B582" s="48"/>
      <c r="C582" s="49"/>
      <c r="D582" s="49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1"/>
      <c r="W582" s="50"/>
      <c r="X582" s="50"/>
      <c r="Y582" s="49"/>
      <c r="Z582" s="49"/>
      <c r="AA582" s="49"/>
    </row>
    <row r="583" spans="1:27" ht="15.75" customHeight="1" x14ac:dyDescent="0.25">
      <c r="A583" s="47"/>
      <c r="B583" s="48"/>
      <c r="C583" s="49"/>
      <c r="D583" s="49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1"/>
      <c r="W583" s="50"/>
      <c r="X583" s="50"/>
      <c r="Y583" s="49"/>
      <c r="Z583" s="49"/>
      <c r="AA583" s="49"/>
    </row>
    <row r="584" spans="1:27" ht="15.75" customHeight="1" x14ac:dyDescent="0.25">
      <c r="A584" s="47"/>
      <c r="B584" s="48"/>
      <c r="C584" s="49"/>
      <c r="D584" s="49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1"/>
      <c r="W584" s="50"/>
      <c r="X584" s="50"/>
      <c r="Y584" s="49"/>
      <c r="Z584" s="49"/>
      <c r="AA584" s="49"/>
    </row>
    <row r="585" spans="1:27" ht="15.75" customHeight="1" x14ac:dyDescent="0.25">
      <c r="A585" s="47"/>
      <c r="B585" s="48"/>
      <c r="C585" s="49"/>
      <c r="D585" s="49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1"/>
      <c r="W585" s="50"/>
      <c r="X585" s="50"/>
      <c r="Y585" s="49"/>
      <c r="Z585" s="49"/>
      <c r="AA585" s="49"/>
    </row>
    <row r="586" spans="1:27" ht="15.75" customHeight="1" x14ac:dyDescent="0.25">
      <c r="A586" s="47"/>
      <c r="B586" s="48"/>
      <c r="C586" s="49"/>
      <c r="D586" s="49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1"/>
      <c r="W586" s="50"/>
      <c r="X586" s="50"/>
      <c r="Y586" s="49"/>
      <c r="Z586" s="49"/>
      <c r="AA586" s="49"/>
    </row>
    <row r="587" spans="1:27" ht="15.75" customHeight="1" x14ac:dyDescent="0.25">
      <c r="A587" s="47"/>
      <c r="B587" s="48"/>
      <c r="C587" s="49"/>
      <c r="D587" s="49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1"/>
      <c r="W587" s="50"/>
      <c r="X587" s="50"/>
      <c r="Y587" s="49"/>
      <c r="Z587" s="49"/>
      <c r="AA587" s="49"/>
    </row>
    <row r="588" spans="1:27" ht="15.75" customHeight="1" x14ac:dyDescent="0.25">
      <c r="A588" s="47"/>
      <c r="B588" s="48"/>
      <c r="C588" s="49"/>
      <c r="D588" s="49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1"/>
      <c r="W588" s="50"/>
      <c r="X588" s="50"/>
      <c r="Y588" s="49"/>
      <c r="Z588" s="49"/>
      <c r="AA588" s="49"/>
    </row>
    <row r="589" spans="1:27" ht="15.75" customHeight="1" x14ac:dyDescent="0.25">
      <c r="A589" s="47"/>
      <c r="B589" s="48"/>
      <c r="C589" s="49"/>
      <c r="D589" s="49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1"/>
      <c r="W589" s="50"/>
      <c r="X589" s="50"/>
      <c r="Y589" s="49"/>
      <c r="Z589" s="49"/>
      <c r="AA589" s="49"/>
    </row>
    <row r="590" spans="1:27" ht="15.75" customHeight="1" x14ac:dyDescent="0.25">
      <c r="A590" s="47"/>
      <c r="B590" s="48"/>
      <c r="C590" s="49"/>
      <c r="D590" s="49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1"/>
      <c r="W590" s="50"/>
      <c r="X590" s="50"/>
      <c r="Y590" s="49"/>
      <c r="Z590" s="49"/>
      <c r="AA590" s="49"/>
    </row>
    <row r="591" spans="1:27" ht="15.75" customHeight="1" x14ac:dyDescent="0.25">
      <c r="A591" s="47"/>
      <c r="B591" s="48"/>
      <c r="C591" s="49"/>
      <c r="D591" s="49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1"/>
      <c r="W591" s="50"/>
      <c r="X591" s="50"/>
      <c r="Y591" s="49"/>
      <c r="Z591" s="49"/>
      <c r="AA591" s="49"/>
    </row>
    <row r="592" spans="1:27" ht="15.75" customHeight="1" x14ac:dyDescent="0.25">
      <c r="A592" s="47"/>
      <c r="B592" s="48"/>
      <c r="C592" s="49"/>
      <c r="D592" s="49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1"/>
      <c r="W592" s="50"/>
      <c r="X592" s="50"/>
      <c r="Y592" s="49"/>
      <c r="Z592" s="49"/>
      <c r="AA592" s="49"/>
    </row>
    <row r="593" spans="1:27" ht="15.75" customHeight="1" x14ac:dyDescent="0.25">
      <c r="A593" s="47"/>
      <c r="B593" s="48"/>
      <c r="C593" s="49"/>
      <c r="D593" s="49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1"/>
      <c r="W593" s="50"/>
      <c r="X593" s="50"/>
      <c r="Y593" s="49"/>
      <c r="Z593" s="49"/>
      <c r="AA593" s="49"/>
    </row>
    <row r="594" spans="1:27" ht="15.75" customHeight="1" x14ac:dyDescent="0.25">
      <c r="A594" s="47"/>
      <c r="B594" s="48"/>
      <c r="C594" s="49"/>
      <c r="D594" s="49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1"/>
      <c r="W594" s="50"/>
      <c r="X594" s="50"/>
      <c r="Y594" s="49"/>
      <c r="Z594" s="49"/>
      <c r="AA594" s="49"/>
    </row>
    <row r="595" spans="1:27" ht="15.75" customHeight="1" x14ac:dyDescent="0.25">
      <c r="A595" s="47"/>
      <c r="B595" s="48"/>
      <c r="C595" s="49"/>
      <c r="D595" s="49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1"/>
      <c r="W595" s="50"/>
      <c r="X595" s="50"/>
      <c r="Y595" s="49"/>
      <c r="Z595" s="49"/>
      <c r="AA595" s="49"/>
    </row>
    <row r="596" spans="1:27" ht="15.75" customHeight="1" x14ac:dyDescent="0.25">
      <c r="A596" s="47"/>
      <c r="B596" s="48"/>
      <c r="C596" s="49"/>
      <c r="D596" s="49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1"/>
      <c r="W596" s="50"/>
      <c r="X596" s="50"/>
      <c r="Y596" s="49"/>
      <c r="Z596" s="49"/>
      <c r="AA596" s="49"/>
    </row>
    <row r="597" spans="1:27" ht="15.75" customHeight="1" x14ac:dyDescent="0.25">
      <c r="A597" s="47"/>
      <c r="B597" s="48"/>
      <c r="C597" s="49"/>
      <c r="D597" s="49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1"/>
      <c r="W597" s="50"/>
      <c r="X597" s="50"/>
      <c r="Y597" s="49"/>
      <c r="Z597" s="49"/>
      <c r="AA597" s="49"/>
    </row>
    <row r="598" spans="1:27" ht="15.75" customHeight="1" x14ac:dyDescent="0.25">
      <c r="A598" s="47"/>
      <c r="B598" s="48"/>
      <c r="C598" s="49"/>
      <c r="D598" s="49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1"/>
      <c r="W598" s="50"/>
      <c r="X598" s="50"/>
      <c r="Y598" s="49"/>
      <c r="Z598" s="49"/>
      <c r="AA598" s="49"/>
    </row>
    <row r="599" spans="1:27" ht="15.75" customHeight="1" x14ac:dyDescent="0.25">
      <c r="A599" s="47"/>
      <c r="B599" s="48"/>
      <c r="C599" s="49"/>
      <c r="D599" s="49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1"/>
      <c r="W599" s="50"/>
      <c r="X599" s="50"/>
      <c r="Y599" s="49"/>
      <c r="Z599" s="49"/>
      <c r="AA599" s="49"/>
    </row>
    <row r="600" spans="1:27" ht="15.75" customHeight="1" x14ac:dyDescent="0.25">
      <c r="A600" s="47"/>
      <c r="B600" s="48"/>
      <c r="C600" s="49"/>
      <c r="D600" s="49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1"/>
      <c r="W600" s="50"/>
      <c r="X600" s="50"/>
      <c r="Y600" s="49"/>
      <c r="Z600" s="49"/>
      <c r="AA600" s="49"/>
    </row>
    <row r="601" spans="1:27" ht="15.75" customHeight="1" x14ac:dyDescent="0.25">
      <c r="A601" s="47"/>
      <c r="B601" s="48"/>
      <c r="C601" s="49"/>
      <c r="D601" s="49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1"/>
      <c r="W601" s="50"/>
      <c r="X601" s="50"/>
      <c r="Y601" s="49"/>
      <c r="Z601" s="49"/>
      <c r="AA601" s="49"/>
    </row>
    <row r="602" spans="1:27" ht="15.75" customHeight="1" x14ac:dyDescent="0.25">
      <c r="A602" s="47"/>
      <c r="B602" s="48"/>
      <c r="C602" s="49"/>
      <c r="D602" s="49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1"/>
      <c r="W602" s="50"/>
      <c r="X602" s="50"/>
      <c r="Y602" s="49"/>
      <c r="Z602" s="49"/>
      <c r="AA602" s="49"/>
    </row>
    <row r="603" spans="1:27" ht="15.75" customHeight="1" x14ac:dyDescent="0.25">
      <c r="A603" s="47"/>
      <c r="B603" s="48"/>
      <c r="C603" s="49"/>
      <c r="D603" s="49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1"/>
      <c r="W603" s="50"/>
      <c r="X603" s="50"/>
      <c r="Y603" s="49"/>
      <c r="Z603" s="49"/>
      <c r="AA603" s="49"/>
    </row>
    <row r="604" spans="1:27" ht="15.75" customHeight="1" x14ac:dyDescent="0.25">
      <c r="A604" s="47"/>
      <c r="B604" s="48"/>
      <c r="C604" s="49"/>
      <c r="D604" s="49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1"/>
      <c r="W604" s="50"/>
      <c r="X604" s="50"/>
      <c r="Y604" s="49"/>
      <c r="Z604" s="49"/>
      <c r="AA604" s="49"/>
    </row>
    <row r="605" spans="1:27" ht="15.75" customHeight="1" x14ac:dyDescent="0.25">
      <c r="A605" s="47"/>
      <c r="B605" s="48"/>
      <c r="C605" s="49"/>
      <c r="D605" s="49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1"/>
      <c r="W605" s="50"/>
      <c r="X605" s="50"/>
      <c r="Y605" s="49"/>
      <c r="Z605" s="49"/>
      <c r="AA605" s="49"/>
    </row>
    <row r="606" spans="1:27" ht="15.75" customHeight="1" x14ac:dyDescent="0.25">
      <c r="A606" s="47"/>
      <c r="B606" s="48"/>
      <c r="C606" s="49"/>
      <c r="D606" s="49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1"/>
      <c r="W606" s="50"/>
      <c r="X606" s="50"/>
      <c r="Y606" s="49"/>
      <c r="Z606" s="49"/>
      <c r="AA606" s="49"/>
    </row>
    <row r="607" spans="1:27" ht="15.75" customHeight="1" x14ac:dyDescent="0.25">
      <c r="A607" s="47"/>
      <c r="B607" s="48"/>
      <c r="C607" s="49"/>
      <c r="D607" s="49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1"/>
      <c r="W607" s="50"/>
      <c r="X607" s="50"/>
      <c r="Y607" s="49"/>
      <c r="Z607" s="49"/>
      <c r="AA607" s="49"/>
    </row>
    <row r="608" spans="1:27" ht="15.75" customHeight="1" x14ac:dyDescent="0.25">
      <c r="A608" s="47"/>
      <c r="B608" s="48"/>
      <c r="C608" s="49"/>
      <c r="D608" s="49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1"/>
      <c r="W608" s="50"/>
      <c r="X608" s="50"/>
      <c r="Y608" s="49"/>
      <c r="Z608" s="49"/>
      <c r="AA608" s="49"/>
    </row>
    <row r="609" spans="1:27" ht="15.75" customHeight="1" x14ac:dyDescent="0.25">
      <c r="A609" s="47"/>
      <c r="B609" s="48"/>
      <c r="C609" s="49"/>
      <c r="D609" s="49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1"/>
      <c r="W609" s="50"/>
      <c r="X609" s="50"/>
      <c r="Y609" s="49"/>
      <c r="Z609" s="49"/>
      <c r="AA609" s="49"/>
    </row>
    <row r="610" spans="1:27" ht="15.75" customHeight="1" x14ac:dyDescent="0.25">
      <c r="A610" s="47"/>
      <c r="B610" s="48"/>
      <c r="C610" s="49"/>
      <c r="D610" s="49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1"/>
      <c r="W610" s="50"/>
      <c r="X610" s="50"/>
      <c r="Y610" s="49"/>
      <c r="Z610" s="49"/>
      <c r="AA610" s="49"/>
    </row>
    <row r="611" spans="1:27" ht="15.75" customHeight="1" x14ac:dyDescent="0.25">
      <c r="A611" s="47"/>
      <c r="B611" s="48"/>
      <c r="C611" s="49"/>
      <c r="D611" s="49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1"/>
      <c r="W611" s="50"/>
      <c r="X611" s="50"/>
      <c r="Y611" s="49"/>
      <c r="Z611" s="49"/>
      <c r="AA611" s="49"/>
    </row>
    <row r="612" spans="1:27" ht="15.75" customHeight="1" x14ac:dyDescent="0.25">
      <c r="A612" s="47"/>
      <c r="B612" s="48"/>
      <c r="C612" s="49"/>
      <c r="D612" s="49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1"/>
      <c r="W612" s="50"/>
      <c r="X612" s="50"/>
      <c r="Y612" s="49"/>
      <c r="Z612" s="49"/>
      <c r="AA612" s="49"/>
    </row>
    <row r="613" spans="1:27" ht="15.75" customHeight="1" x14ac:dyDescent="0.25">
      <c r="A613" s="47"/>
      <c r="B613" s="48"/>
      <c r="C613" s="49"/>
      <c r="D613" s="49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1"/>
      <c r="W613" s="50"/>
      <c r="X613" s="50"/>
      <c r="Y613" s="49"/>
      <c r="Z613" s="49"/>
      <c r="AA613" s="49"/>
    </row>
    <row r="614" spans="1:27" ht="15.75" customHeight="1" x14ac:dyDescent="0.25">
      <c r="A614" s="47"/>
      <c r="B614" s="48"/>
      <c r="C614" s="49"/>
      <c r="D614" s="49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1"/>
      <c r="W614" s="50"/>
      <c r="X614" s="50"/>
      <c r="Y614" s="49"/>
      <c r="Z614" s="49"/>
      <c r="AA614" s="49"/>
    </row>
    <row r="615" spans="1:27" ht="15.75" customHeight="1" x14ac:dyDescent="0.25">
      <c r="A615" s="47"/>
      <c r="B615" s="48"/>
      <c r="C615" s="49"/>
      <c r="D615" s="49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1"/>
      <c r="W615" s="50"/>
      <c r="X615" s="50"/>
      <c r="Y615" s="49"/>
      <c r="Z615" s="49"/>
      <c r="AA615" s="49"/>
    </row>
    <row r="616" spans="1:27" ht="15.75" customHeight="1" x14ac:dyDescent="0.25">
      <c r="A616" s="47"/>
      <c r="B616" s="48"/>
      <c r="C616" s="49"/>
      <c r="D616" s="49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1"/>
      <c r="W616" s="50"/>
      <c r="X616" s="50"/>
      <c r="Y616" s="49"/>
      <c r="Z616" s="49"/>
      <c r="AA616" s="49"/>
    </row>
    <row r="617" spans="1:27" ht="15.75" customHeight="1" x14ac:dyDescent="0.25">
      <c r="A617" s="47"/>
      <c r="B617" s="48"/>
      <c r="C617" s="49"/>
      <c r="D617" s="49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1"/>
      <c r="W617" s="50"/>
      <c r="X617" s="50"/>
      <c r="Y617" s="49"/>
      <c r="Z617" s="49"/>
      <c r="AA617" s="49"/>
    </row>
    <row r="618" spans="1:27" ht="15.75" customHeight="1" x14ac:dyDescent="0.25">
      <c r="A618" s="47"/>
      <c r="B618" s="48"/>
      <c r="C618" s="49"/>
      <c r="D618" s="49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1"/>
      <c r="W618" s="50"/>
      <c r="X618" s="50"/>
      <c r="Y618" s="49"/>
      <c r="Z618" s="49"/>
      <c r="AA618" s="49"/>
    </row>
    <row r="619" spans="1:27" ht="15.75" customHeight="1" x14ac:dyDescent="0.25">
      <c r="A619" s="47"/>
      <c r="B619" s="48"/>
      <c r="C619" s="49"/>
      <c r="D619" s="49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1"/>
      <c r="W619" s="50"/>
      <c r="X619" s="50"/>
      <c r="Y619" s="49"/>
      <c r="Z619" s="49"/>
      <c r="AA619" s="49"/>
    </row>
    <row r="620" spans="1:27" ht="15.75" customHeight="1" x14ac:dyDescent="0.25">
      <c r="A620" s="47"/>
      <c r="B620" s="48"/>
      <c r="C620" s="49"/>
      <c r="D620" s="49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1"/>
      <c r="W620" s="50"/>
      <c r="X620" s="50"/>
      <c r="Y620" s="49"/>
      <c r="Z620" s="49"/>
      <c r="AA620" s="49"/>
    </row>
    <row r="621" spans="1:27" ht="15.75" customHeight="1" x14ac:dyDescent="0.25">
      <c r="A621" s="47"/>
      <c r="B621" s="48"/>
      <c r="C621" s="49"/>
      <c r="D621" s="49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1"/>
      <c r="W621" s="50"/>
      <c r="X621" s="50"/>
      <c r="Y621" s="49"/>
      <c r="Z621" s="49"/>
      <c r="AA621" s="49"/>
    </row>
    <row r="622" spans="1:27" ht="15.75" customHeight="1" x14ac:dyDescent="0.25">
      <c r="A622" s="47"/>
      <c r="B622" s="48"/>
      <c r="C622" s="49"/>
      <c r="D622" s="49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1"/>
      <c r="W622" s="50"/>
      <c r="X622" s="50"/>
      <c r="Y622" s="49"/>
      <c r="Z622" s="49"/>
      <c r="AA622" s="49"/>
    </row>
    <row r="623" spans="1:27" ht="15.75" customHeight="1" x14ac:dyDescent="0.25">
      <c r="A623" s="47"/>
      <c r="B623" s="48"/>
      <c r="C623" s="49"/>
      <c r="D623" s="49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1"/>
      <c r="W623" s="50"/>
      <c r="X623" s="50"/>
      <c r="Y623" s="49"/>
      <c r="Z623" s="49"/>
      <c r="AA623" s="49"/>
    </row>
    <row r="624" spans="1:27" ht="15.75" customHeight="1" x14ac:dyDescent="0.25">
      <c r="A624" s="47"/>
      <c r="B624" s="48"/>
      <c r="C624" s="49"/>
      <c r="D624" s="49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1"/>
      <c r="W624" s="50"/>
      <c r="X624" s="50"/>
      <c r="Y624" s="49"/>
      <c r="Z624" s="49"/>
      <c r="AA624" s="49"/>
    </row>
    <row r="625" spans="1:27" ht="15.75" customHeight="1" x14ac:dyDescent="0.25">
      <c r="A625" s="47"/>
      <c r="B625" s="48"/>
      <c r="C625" s="49"/>
      <c r="D625" s="49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1"/>
      <c r="W625" s="50"/>
      <c r="X625" s="50"/>
      <c r="Y625" s="49"/>
      <c r="Z625" s="49"/>
      <c r="AA625" s="49"/>
    </row>
    <row r="626" spans="1:27" ht="15.75" customHeight="1" x14ac:dyDescent="0.25">
      <c r="A626" s="47"/>
      <c r="B626" s="48"/>
      <c r="C626" s="49"/>
      <c r="D626" s="49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1"/>
      <c r="W626" s="50"/>
      <c r="X626" s="50"/>
      <c r="Y626" s="49"/>
      <c r="Z626" s="49"/>
      <c r="AA626" s="49"/>
    </row>
    <row r="627" spans="1:27" ht="15.75" customHeight="1" x14ac:dyDescent="0.25">
      <c r="A627" s="47"/>
      <c r="B627" s="48"/>
      <c r="C627" s="49"/>
      <c r="D627" s="49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1"/>
      <c r="W627" s="50"/>
      <c r="X627" s="50"/>
      <c r="Y627" s="49"/>
      <c r="Z627" s="49"/>
      <c r="AA627" s="49"/>
    </row>
    <row r="628" spans="1:27" ht="15.75" customHeight="1" x14ac:dyDescent="0.25">
      <c r="A628" s="47"/>
      <c r="B628" s="48"/>
      <c r="C628" s="49"/>
      <c r="D628" s="49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1"/>
      <c r="W628" s="50"/>
      <c r="X628" s="50"/>
      <c r="Y628" s="49"/>
      <c r="Z628" s="49"/>
      <c r="AA628" s="49"/>
    </row>
    <row r="629" spans="1:27" ht="15.75" customHeight="1" x14ac:dyDescent="0.25">
      <c r="A629" s="47"/>
      <c r="B629" s="48"/>
      <c r="C629" s="49"/>
      <c r="D629" s="49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1"/>
      <c r="W629" s="50"/>
      <c r="X629" s="50"/>
      <c r="Y629" s="49"/>
      <c r="Z629" s="49"/>
      <c r="AA629" s="49"/>
    </row>
    <row r="630" spans="1:27" ht="15.75" customHeight="1" x14ac:dyDescent="0.25">
      <c r="A630" s="47"/>
      <c r="B630" s="48"/>
      <c r="C630" s="49"/>
      <c r="D630" s="49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1"/>
      <c r="W630" s="50"/>
      <c r="X630" s="50"/>
      <c r="Y630" s="49"/>
      <c r="Z630" s="49"/>
      <c r="AA630" s="49"/>
    </row>
    <row r="631" spans="1:27" ht="15.75" customHeight="1" x14ac:dyDescent="0.25">
      <c r="A631" s="47"/>
      <c r="B631" s="48"/>
      <c r="C631" s="49"/>
      <c r="D631" s="49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1"/>
      <c r="W631" s="50"/>
      <c r="X631" s="50"/>
      <c r="Y631" s="49"/>
      <c r="Z631" s="49"/>
      <c r="AA631" s="49"/>
    </row>
    <row r="632" spans="1:27" ht="15.75" customHeight="1" x14ac:dyDescent="0.25">
      <c r="A632" s="47"/>
      <c r="B632" s="48"/>
      <c r="C632" s="49"/>
      <c r="D632" s="49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1"/>
      <c r="W632" s="50"/>
      <c r="X632" s="50"/>
      <c r="Y632" s="49"/>
      <c r="Z632" s="49"/>
      <c r="AA632" s="49"/>
    </row>
    <row r="633" spans="1:27" ht="15.75" customHeight="1" x14ac:dyDescent="0.25">
      <c r="A633" s="47"/>
      <c r="B633" s="48"/>
      <c r="C633" s="49"/>
      <c r="D633" s="49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1"/>
      <c r="W633" s="50"/>
      <c r="X633" s="50"/>
      <c r="Y633" s="49"/>
      <c r="Z633" s="49"/>
      <c r="AA633" s="49"/>
    </row>
    <row r="634" spans="1:27" ht="15.75" customHeight="1" x14ac:dyDescent="0.25">
      <c r="A634" s="47"/>
      <c r="B634" s="48"/>
      <c r="C634" s="49"/>
      <c r="D634" s="49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1"/>
      <c r="W634" s="50"/>
      <c r="X634" s="50"/>
      <c r="Y634" s="49"/>
      <c r="Z634" s="49"/>
      <c r="AA634" s="49"/>
    </row>
    <row r="635" spans="1:27" ht="15.75" customHeight="1" x14ac:dyDescent="0.25">
      <c r="A635" s="47"/>
      <c r="B635" s="48"/>
      <c r="C635" s="49"/>
      <c r="D635" s="49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1"/>
      <c r="W635" s="50"/>
      <c r="X635" s="50"/>
      <c r="Y635" s="49"/>
      <c r="Z635" s="49"/>
      <c r="AA635" s="49"/>
    </row>
    <row r="636" spans="1:27" ht="15.75" customHeight="1" x14ac:dyDescent="0.25">
      <c r="A636" s="47"/>
      <c r="B636" s="48"/>
      <c r="C636" s="49"/>
      <c r="D636" s="49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1"/>
      <c r="W636" s="50"/>
      <c r="X636" s="50"/>
      <c r="Y636" s="49"/>
      <c r="Z636" s="49"/>
      <c r="AA636" s="49"/>
    </row>
    <row r="637" spans="1:27" ht="15.75" customHeight="1" x14ac:dyDescent="0.25">
      <c r="A637" s="47"/>
      <c r="B637" s="48"/>
      <c r="C637" s="49"/>
      <c r="D637" s="49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1"/>
      <c r="W637" s="50"/>
      <c r="X637" s="50"/>
      <c r="Y637" s="49"/>
      <c r="Z637" s="49"/>
      <c r="AA637" s="49"/>
    </row>
    <row r="638" spans="1:27" ht="15.75" customHeight="1" x14ac:dyDescent="0.25">
      <c r="A638" s="47"/>
      <c r="B638" s="48"/>
      <c r="C638" s="49"/>
      <c r="D638" s="49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1"/>
      <c r="W638" s="50"/>
      <c r="X638" s="50"/>
      <c r="Y638" s="49"/>
      <c r="Z638" s="49"/>
      <c r="AA638" s="49"/>
    </row>
    <row r="639" spans="1:27" ht="15.75" customHeight="1" x14ac:dyDescent="0.25">
      <c r="A639" s="47"/>
      <c r="B639" s="48"/>
      <c r="C639" s="49"/>
      <c r="D639" s="49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1"/>
      <c r="W639" s="50"/>
      <c r="X639" s="50"/>
      <c r="Y639" s="49"/>
      <c r="Z639" s="49"/>
      <c r="AA639" s="49"/>
    </row>
    <row r="640" spans="1:27" ht="15.75" customHeight="1" x14ac:dyDescent="0.25">
      <c r="A640" s="47"/>
      <c r="B640" s="48"/>
      <c r="C640" s="49"/>
      <c r="D640" s="49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1"/>
      <c r="W640" s="50"/>
      <c r="X640" s="50"/>
      <c r="Y640" s="49"/>
      <c r="Z640" s="49"/>
      <c r="AA640" s="49"/>
    </row>
    <row r="641" spans="1:27" ht="15.75" customHeight="1" x14ac:dyDescent="0.25">
      <c r="A641" s="47"/>
      <c r="B641" s="48"/>
      <c r="C641" s="49"/>
      <c r="D641" s="49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1"/>
      <c r="W641" s="50"/>
      <c r="X641" s="50"/>
      <c r="Y641" s="49"/>
      <c r="Z641" s="49"/>
      <c r="AA641" s="49"/>
    </row>
    <row r="642" spans="1:27" ht="15.75" customHeight="1" x14ac:dyDescent="0.25">
      <c r="A642" s="47"/>
      <c r="B642" s="48"/>
      <c r="C642" s="49"/>
      <c r="D642" s="49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1"/>
      <c r="W642" s="50"/>
      <c r="X642" s="50"/>
      <c r="Y642" s="49"/>
      <c r="Z642" s="49"/>
      <c r="AA642" s="49"/>
    </row>
    <row r="643" spans="1:27" ht="15.75" customHeight="1" x14ac:dyDescent="0.25">
      <c r="A643" s="47"/>
      <c r="B643" s="48"/>
      <c r="C643" s="49"/>
      <c r="D643" s="49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1"/>
      <c r="W643" s="50"/>
      <c r="X643" s="50"/>
      <c r="Y643" s="49"/>
      <c r="Z643" s="49"/>
      <c r="AA643" s="49"/>
    </row>
    <row r="644" spans="1:27" ht="15.75" customHeight="1" x14ac:dyDescent="0.25">
      <c r="A644" s="47"/>
      <c r="B644" s="48"/>
      <c r="C644" s="49"/>
      <c r="D644" s="49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1"/>
      <c r="W644" s="50"/>
      <c r="X644" s="50"/>
      <c r="Y644" s="49"/>
      <c r="Z644" s="49"/>
      <c r="AA644" s="49"/>
    </row>
    <row r="645" spans="1:27" ht="15.75" customHeight="1" x14ac:dyDescent="0.25">
      <c r="A645" s="47"/>
      <c r="B645" s="48"/>
      <c r="C645" s="49"/>
      <c r="D645" s="49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1"/>
      <c r="W645" s="50"/>
      <c r="X645" s="50"/>
      <c r="Y645" s="49"/>
      <c r="Z645" s="49"/>
      <c r="AA645" s="49"/>
    </row>
    <row r="646" spans="1:27" ht="15.75" customHeight="1" x14ac:dyDescent="0.25">
      <c r="A646" s="47"/>
      <c r="B646" s="48"/>
      <c r="C646" s="49"/>
      <c r="D646" s="49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1"/>
      <c r="W646" s="50"/>
      <c r="X646" s="50"/>
      <c r="Y646" s="49"/>
      <c r="Z646" s="49"/>
      <c r="AA646" s="49"/>
    </row>
    <row r="647" spans="1:27" ht="15.75" customHeight="1" x14ac:dyDescent="0.25">
      <c r="A647" s="47"/>
      <c r="B647" s="48"/>
      <c r="C647" s="49"/>
      <c r="D647" s="49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1"/>
      <c r="W647" s="50"/>
      <c r="X647" s="50"/>
      <c r="Y647" s="49"/>
      <c r="Z647" s="49"/>
      <c r="AA647" s="49"/>
    </row>
    <row r="648" spans="1:27" ht="15.75" customHeight="1" x14ac:dyDescent="0.25">
      <c r="A648" s="47"/>
      <c r="B648" s="48"/>
      <c r="C648" s="49"/>
      <c r="D648" s="49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1"/>
      <c r="W648" s="50"/>
      <c r="X648" s="50"/>
      <c r="Y648" s="49"/>
      <c r="Z648" s="49"/>
      <c r="AA648" s="49"/>
    </row>
    <row r="649" spans="1:27" ht="15.75" customHeight="1" x14ac:dyDescent="0.25">
      <c r="A649" s="47"/>
      <c r="B649" s="48"/>
      <c r="C649" s="49"/>
      <c r="D649" s="49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1"/>
      <c r="W649" s="50"/>
      <c r="X649" s="50"/>
      <c r="Y649" s="49"/>
      <c r="Z649" s="49"/>
      <c r="AA649" s="49"/>
    </row>
    <row r="650" spans="1:27" ht="15.75" customHeight="1" x14ac:dyDescent="0.25">
      <c r="A650" s="47"/>
      <c r="B650" s="48"/>
      <c r="C650" s="49"/>
      <c r="D650" s="49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1"/>
      <c r="W650" s="50"/>
      <c r="X650" s="50"/>
      <c r="Y650" s="49"/>
      <c r="Z650" s="49"/>
      <c r="AA650" s="49"/>
    </row>
    <row r="651" spans="1:27" ht="15.75" customHeight="1" x14ac:dyDescent="0.25">
      <c r="A651" s="47"/>
      <c r="B651" s="48"/>
      <c r="C651" s="49"/>
      <c r="D651" s="49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1"/>
      <c r="W651" s="50"/>
      <c r="X651" s="50"/>
      <c r="Y651" s="49"/>
      <c r="Z651" s="49"/>
      <c r="AA651" s="49"/>
    </row>
    <row r="652" spans="1:27" ht="15.75" customHeight="1" x14ac:dyDescent="0.25">
      <c r="A652" s="47"/>
      <c r="B652" s="48"/>
      <c r="C652" s="49"/>
      <c r="D652" s="49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1"/>
      <c r="W652" s="50"/>
      <c r="X652" s="50"/>
      <c r="Y652" s="49"/>
      <c r="Z652" s="49"/>
      <c r="AA652" s="49"/>
    </row>
    <row r="653" spans="1:27" ht="15.75" customHeight="1" x14ac:dyDescent="0.25">
      <c r="A653" s="47"/>
      <c r="B653" s="48"/>
      <c r="C653" s="49"/>
      <c r="D653" s="49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1"/>
      <c r="W653" s="50"/>
      <c r="X653" s="50"/>
      <c r="Y653" s="49"/>
      <c r="Z653" s="49"/>
      <c r="AA653" s="49"/>
    </row>
    <row r="654" spans="1:27" ht="15.75" customHeight="1" x14ac:dyDescent="0.25">
      <c r="A654" s="47"/>
      <c r="B654" s="48"/>
      <c r="C654" s="49"/>
      <c r="D654" s="49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1"/>
      <c r="W654" s="50"/>
      <c r="X654" s="50"/>
      <c r="Y654" s="49"/>
      <c r="Z654" s="49"/>
      <c r="AA654" s="49"/>
    </row>
    <row r="655" spans="1:27" ht="15.75" customHeight="1" x14ac:dyDescent="0.25">
      <c r="A655" s="47"/>
      <c r="B655" s="48"/>
      <c r="C655" s="49"/>
      <c r="D655" s="49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1"/>
      <c r="W655" s="50"/>
      <c r="X655" s="50"/>
      <c r="Y655" s="49"/>
      <c r="Z655" s="49"/>
      <c r="AA655" s="49"/>
    </row>
    <row r="656" spans="1:27" ht="15.75" customHeight="1" x14ac:dyDescent="0.25">
      <c r="A656" s="47"/>
      <c r="B656" s="48"/>
      <c r="C656" s="49"/>
      <c r="D656" s="49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1"/>
      <c r="W656" s="50"/>
      <c r="X656" s="50"/>
      <c r="Y656" s="49"/>
      <c r="Z656" s="49"/>
      <c r="AA656" s="49"/>
    </row>
    <row r="657" spans="1:27" ht="15.75" customHeight="1" x14ac:dyDescent="0.25">
      <c r="A657" s="47"/>
      <c r="B657" s="48"/>
      <c r="C657" s="49"/>
      <c r="D657" s="49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1"/>
      <c r="W657" s="50"/>
      <c r="X657" s="50"/>
      <c r="Y657" s="49"/>
      <c r="Z657" s="49"/>
      <c r="AA657" s="49"/>
    </row>
    <row r="658" spans="1:27" ht="15.75" customHeight="1" x14ac:dyDescent="0.25">
      <c r="A658" s="47"/>
      <c r="B658" s="48"/>
      <c r="C658" s="49"/>
      <c r="D658" s="49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1"/>
      <c r="W658" s="50"/>
      <c r="X658" s="50"/>
      <c r="Y658" s="49"/>
      <c r="Z658" s="49"/>
      <c r="AA658" s="49"/>
    </row>
    <row r="659" spans="1:27" ht="15.75" customHeight="1" x14ac:dyDescent="0.25">
      <c r="A659" s="47"/>
      <c r="B659" s="48"/>
      <c r="C659" s="49"/>
      <c r="D659" s="49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1"/>
      <c r="W659" s="50"/>
      <c r="X659" s="50"/>
      <c r="Y659" s="49"/>
      <c r="Z659" s="49"/>
      <c r="AA659" s="49"/>
    </row>
    <row r="660" spans="1:27" ht="15.75" customHeight="1" x14ac:dyDescent="0.25">
      <c r="A660" s="47"/>
      <c r="B660" s="48"/>
      <c r="C660" s="49"/>
      <c r="D660" s="49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1"/>
      <c r="W660" s="50"/>
      <c r="X660" s="50"/>
      <c r="Y660" s="49"/>
      <c r="Z660" s="49"/>
      <c r="AA660" s="49"/>
    </row>
    <row r="661" spans="1:27" ht="15.75" customHeight="1" x14ac:dyDescent="0.25">
      <c r="A661" s="47"/>
      <c r="B661" s="48"/>
      <c r="C661" s="49"/>
      <c r="D661" s="49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1"/>
      <c r="W661" s="50"/>
      <c r="X661" s="50"/>
      <c r="Y661" s="49"/>
      <c r="Z661" s="49"/>
      <c r="AA661" s="49"/>
    </row>
    <row r="662" spans="1:27" ht="15.75" customHeight="1" x14ac:dyDescent="0.25">
      <c r="A662" s="47"/>
      <c r="B662" s="48"/>
      <c r="C662" s="49"/>
      <c r="D662" s="49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1"/>
      <c r="W662" s="50"/>
      <c r="X662" s="50"/>
      <c r="Y662" s="49"/>
      <c r="Z662" s="49"/>
      <c r="AA662" s="49"/>
    </row>
    <row r="663" spans="1:27" ht="15.75" customHeight="1" x14ac:dyDescent="0.25">
      <c r="A663" s="47"/>
      <c r="B663" s="48"/>
      <c r="C663" s="49"/>
      <c r="D663" s="49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1"/>
      <c r="W663" s="50"/>
      <c r="X663" s="50"/>
      <c r="Y663" s="49"/>
      <c r="Z663" s="49"/>
      <c r="AA663" s="49"/>
    </row>
    <row r="664" spans="1:27" ht="15.75" customHeight="1" x14ac:dyDescent="0.25">
      <c r="A664" s="47"/>
      <c r="B664" s="48"/>
      <c r="C664" s="49"/>
      <c r="D664" s="49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1"/>
      <c r="W664" s="50"/>
      <c r="X664" s="50"/>
      <c r="Y664" s="49"/>
      <c r="Z664" s="49"/>
      <c r="AA664" s="49"/>
    </row>
    <row r="665" spans="1:27" ht="15.75" customHeight="1" x14ac:dyDescent="0.25">
      <c r="A665" s="47"/>
      <c r="B665" s="48"/>
      <c r="C665" s="49"/>
      <c r="D665" s="49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1"/>
      <c r="W665" s="50"/>
      <c r="X665" s="50"/>
      <c r="Y665" s="49"/>
      <c r="Z665" s="49"/>
      <c r="AA665" s="49"/>
    </row>
    <row r="666" spans="1:27" ht="15.75" customHeight="1" x14ac:dyDescent="0.25">
      <c r="A666" s="47"/>
      <c r="B666" s="48"/>
      <c r="C666" s="49"/>
      <c r="D666" s="49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1"/>
      <c r="W666" s="50"/>
      <c r="X666" s="50"/>
      <c r="Y666" s="49"/>
      <c r="Z666" s="49"/>
      <c r="AA666" s="49"/>
    </row>
    <row r="667" spans="1:27" ht="15.75" customHeight="1" x14ac:dyDescent="0.25">
      <c r="A667" s="47"/>
      <c r="B667" s="48"/>
      <c r="C667" s="49"/>
      <c r="D667" s="49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1"/>
      <c r="W667" s="50"/>
      <c r="X667" s="50"/>
      <c r="Y667" s="49"/>
      <c r="Z667" s="49"/>
      <c r="AA667" s="49"/>
    </row>
    <row r="668" spans="1:27" ht="15.75" customHeight="1" x14ac:dyDescent="0.25">
      <c r="A668" s="47"/>
      <c r="B668" s="48"/>
      <c r="C668" s="49"/>
      <c r="D668" s="49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1"/>
      <c r="W668" s="50"/>
      <c r="X668" s="50"/>
      <c r="Y668" s="49"/>
      <c r="Z668" s="49"/>
      <c r="AA668" s="49"/>
    </row>
    <row r="669" spans="1:27" ht="15.75" customHeight="1" x14ac:dyDescent="0.25">
      <c r="A669" s="47"/>
      <c r="B669" s="48"/>
      <c r="C669" s="49"/>
      <c r="D669" s="49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1"/>
      <c r="W669" s="50"/>
      <c r="X669" s="50"/>
      <c r="Y669" s="49"/>
      <c r="Z669" s="49"/>
      <c r="AA669" s="49"/>
    </row>
    <row r="670" spans="1:27" ht="15.75" customHeight="1" x14ac:dyDescent="0.25">
      <c r="A670" s="47"/>
      <c r="B670" s="48"/>
      <c r="C670" s="49"/>
      <c r="D670" s="49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1"/>
      <c r="W670" s="50"/>
      <c r="X670" s="50"/>
      <c r="Y670" s="49"/>
      <c r="Z670" s="49"/>
      <c r="AA670" s="49"/>
    </row>
    <row r="671" spans="1:27" ht="15.75" customHeight="1" x14ac:dyDescent="0.25">
      <c r="A671" s="47"/>
      <c r="B671" s="48"/>
      <c r="C671" s="49"/>
      <c r="D671" s="49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1"/>
      <c r="W671" s="50"/>
      <c r="X671" s="50"/>
      <c r="Y671" s="49"/>
      <c r="Z671" s="49"/>
      <c r="AA671" s="49"/>
    </row>
    <row r="672" spans="1:27" ht="15.75" customHeight="1" x14ac:dyDescent="0.25">
      <c r="A672" s="47"/>
      <c r="B672" s="48"/>
      <c r="C672" s="49"/>
      <c r="D672" s="49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1"/>
      <c r="W672" s="50"/>
      <c r="X672" s="50"/>
      <c r="Y672" s="49"/>
      <c r="Z672" s="49"/>
      <c r="AA672" s="49"/>
    </row>
    <row r="673" spans="1:27" ht="15.75" customHeight="1" x14ac:dyDescent="0.25">
      <c r="A673" s="47"/>
      <c r="B673" s="48"/>
      <c r="C673" s="49"/>
      <c r="D673" s="49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1"/>
      <c r="W673" s="50"/>
      <c r="X673" s="50"/>
      <c r="Y673" s="49"/>
      <c r="Z673" s="49"/>
      <c r="AA673" s="49"/>
    </row>
    <row r="674" spans="1:27" ht="15.75" customHeight="1" x14ac:dyDescent="0.25">
      <c r="A674" s="47"/>
      <c r="B674" s="48"/>
      <c r="C674" s="49"/>
      <c r="D674" s="49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1"/>
      <c r="W674" s="50"/>
      <c r="X674" s="50"/>
      <c r="Y674" s="49"/>
      <c r="Z674" s="49"/>
      <c r="AA674" s="49"/>
    </row>
    <row r="675" spans="1:27" ht="15.75" customHeight="1" x14ac:dyDescent="0.25">
      <c r="A675" s="47"/>
      <c r="B675" s="48"/>
      <c r="C675" s="49"/>
      <c r="D675" s="49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1"/>
      <c r="W675" s="50"/>
      <c r="X675" s="50"/>
      <c r="Y675" s="49"/>
      <c r="Z675" s="49"/>
      <c r="AA675" s="49"/>
    </row>
    <row r="676" spans="1:27" ht="15.75" customHeight="1" x14ac:dyDescent="0.25">
      <c r="A676" s="47"/>
      <c r="B676" s="48"/>
      <c r="C676" s="49"/>
      <c r="D676" s="49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1"/>
      <c r="W676" s="50"/>
      <c r="X676" s="50"/>
      <c r="Y676" s="49"/>
      <c r="Z676" s="49"/>
      <c r="AA676" s="49"/>
    </row>
    <row r="677" spans="1:27" ht="15.75" customHeight="1" x14ac:dyDescent="0.25">
      <c r="A677" s="47"/>
      <c r="B677" s="48"/>
      <c r="C677" s="49"/>
      <c r="D677" s="49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1"/>
      <c r="W677" s="50"/>
      <c r="X677" s="50"/>
      <c r="Y677" s="49"/>
      <c r="Z677" s="49"/>
      <c r="AA677" s="49"/>
    </row>
    <row r="678" spans="1:27" ht="15.75" customHeight="1" x14ac:dyDescent="0.25">
      <c r="A678" s="47"/>
      <c r="B678" s="48"/>
      <c r="C678" s="49"/>
      <c r="D678" s="49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1"/>
      <c r="W678" s="50"/>
      <c r="X678" s="50"/>
      <c r="Y678" s="49"/>
      <c r="Z678" s="49"/>
      <c r="AA678" s="49"/>
    </row>
    <row r="679" spans="1:27" ht="15.75" customHeight="1" x14ac:dyDescent="0.25">
      <c r="A679" s="47"/>
      <c r="B679" s="48"/>
      <c r="C679" s="49"/>
      <c r="D679" s="49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1"/>
      <c r="W679" s="50"/>
      <c r="X679" s="50"/>
      <c r="Y679" s="49"/>
      <c r="Z679" s="49"/>
      <c r="AA679" s="49"/>
    </row>
    <row r="680" spans="1:27" ht="15.75" customHeight="1" x14ac:dyDescent="0.25">
      <c r="A680" s="47"/>
      <c r="B680" s="48"/>
      <c r="C680" s="49"/>
      <c r="D680" s="49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1"/>
      <c r="W680" s="50"/>
      <c r="X680" s="50"/>
      <c r="Y680" s="49"/>
      <c r="Z680" s="49"/>
      <c r="AA680" s="49"/>
    </row>
    <row r="681" spans="1:27" ht="15.75" customHeight="1" x14ac:dyDescent="0.25">
      <c r="A681" s="47"/>
      <c r="B681" s="48"/>
      <c r="C681" s="49"/>
      <c r="D681" s="49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1"/>
      <c r="W681" s="50"/>
      <c r="X681" s="50"/>
      <c r="Y681" s="49"/>
      <c r="Z681" s="49"/>
      <c r="AA681" s="49"/>
    </row>
    <row r="682" spans="1:27" ht="15.75" customHeight="1" x14ac:dyDescent="0.25">
      <c r="A682" s="47"/>
      <c r="B682" s="48"/>
      <c r="C682" s="49"/>
      <c r="D682" s="49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1"/>
      <c r="W682" s="50"/>
      <c r="X682" s="50"/>
      <c r="Y682" s="49"/>
      <c r="Z682" s="49"/>
      <c r="AA682" s="49"/>
    </row>
    <row r="683" spans="1:27" ht="15.75" customHeight="1" x14ac:dyDescent="0.25">
      <c r="A683" s="47"/>
      <c r="B683" s="48"/>
      <c r="C683" s="49"/>
      <c r="D683" s="49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1"/>
      <c r="W683" s="50"/>
      <c r="X683" s="50"/>
      <c r="Y683" s="49"/>
      <c r="Z683" s="49"/>
      <c r="AA683" s="49"/>
    </row>
    <row r="684" spans="1:27" ht="15.75" customHeight="1" x14ac:dyDescent="0.25">
      <c r="A684" s="47"/>
      <c r="B684" s="48"/>
      <c r="C684" s="49"/>
      <c r="D684" s="49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1"/>
      <c r="W684" s="50"/>
      <c r="X684" s="50"/>
      <c r="Y684" s="49"/>
      <c r="Z684" s="49"/>
      <c r="AA684" s="49"/>
    </row>
    <row r="685" spans="1:27" ht="15.75" customHeight="1" x14ac:dyDescent="0.25">
      <c r="A685" s="47"/>
      <c r="B685" s="48"/>
      <c r="C685" s="49"/>
      <c r="D685" s="49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1"/>
      <c r="W685" s="50"/>
      <c r="X685" s="50"/>
      <c r="Y685" s="49"/>
      <c r="Z685" s="49"/>
      <c r="AA685" s="49"/>
    </row>
    <row r="686" spans="1:27" ht="15.75" customHeight="1" x14ac:dyDescent="0.25">
      <c r="A686" s="47"/>
      <c r="B686" s="48"/>
      <c r="C686" s="49"/>
      <c r="D686" s="49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1"/>
      <c r="W686" s="50"/>
      <c r="X686" s="50"/>
      <c r="Y686" s="49"/>
      <c r="Z686" s="49"/>
      <c r="AA686" s="49"/>
    </row>
    <row r="687" spans="1:27" ht="15.75" customHeight="1" x14ac:dyDescent="0.25">
      <c r="A687" s="47"/>
      <c r="B687" s="48"/>
      <c r="C687" s="49"/>
      <c r="D687" s="49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1"/>
      <c r="W687" s="50"/>
      <c r="X687" s="50"/>
      <c r="Y687" s="49"/>
      <c r="Z687" s="49"/>
      <c r="AA687" s="49"/>
    </row>
    <row r="688" spans="1:27" ht="15.75" customHeight="1" x14ac:dyDescent="0.25">
      <c r="A688" s="47"/>
      <c r="B688" s="48"/>
      <c r="C688" s="49"/>
      <c r="D688" s="49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1"/>
      <c r="W688" s="50"/>
      <c r="X688" s="50"/>
      <c r="Y688" s="49"/>
      <c r="Z688" s="49"/>
      <c r="AA688" s="49"/>
    </row>
    <row r="689" spans="1:27" ht="15.75" customHeight="1" x14ac:dyDescent="0.25">
      <c r="A689" s="47"/>
      <c r="B689" s="48"/>
      <c r="C689" s="49"/>
      <c r="D689" s="49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1"/>
      <c r="W689" s="50"/>
      <c r="X689" s="50"/>
      <c r="Y689" s="49"/>
      <c r="Z689" s="49"/>
      <c r="AA689" s="49"/>
    </row>
    <row r="690" spans="1:27" ht="15.75" customHeight="1" x14ac:dyDescent="0.25">
      <c r="A690" s="47"/>
      <c r="B690" s="48"/>
      <c r="C690" s="49"/>
      <c r="D690" s="49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1"/>
      <c r="W690" s="50"/>
      <c r="X690" s="50"/>
      <c r="Y690" s="49"/>
      <c r="Z690" s="49"/>
      <c r="AA690" s="49"/>
    </row>
    <row r="691" spans="1:27" ht="15.75" customHeight="1" x14ac:dyDescent="0.25">
      <c r="A691" s="47"/>
      <c r="B691" s="48"/>
      <c r="C691" s="49"/>
      <c r="D691" s="49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1"/>
      <c r="W691" s="50"/>
      <c r="X691" s="50"/>
      <c r="Y691" s="49"/>
      <c r="Z691" s="49"/>
      <c r="AA691" s="49"/>
    </row>
    <row r="692" spans="1:27" ht="15.75" customHeight="1" x14ac:dyDescent="0.25">
      <c r="A692" s="47"/>
      <c r="B692" s="48"/>
      <c r="C692" s="49"/>
      <c r="D692" s="49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1"/>
      <c r="W692" s="50"/>
      <c r="X692" s="50"/>
      <c r="Y692" s="49"/>
      <c r="Z692" s="49"/>
      <c r="AA692" s="49"/>
    </row>
    <row r="693" spans="1:27" ht="15.75" customHeight="1" x14ac:dyDescent="0.25">
      <c r="A693" s="47"/>
      <c r="B693" s="48"/>
      <c r="C693" s="49"/>
      <c r="D693" s="49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1"/>
      <c r="W693" s="50"/>
      <c r="X693" s="50"/>
      <c r="Y693" s="49"/>
      <c r="Z693" s="49"/>
      <c r="AA693" s="49"/>
    </row>
    <row r="694" spans="1:27" ht="15.75" customHeight="1" x14ac:dyDescent="0.25">
      <c r="A694" s="47"/>
      <c r="B694" s="48"/>
      <c r="C694" s="49"/>
      <c r="D694" s="49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1"/>
      <c r="W694" s="50"/>
      <c r="X694" s="50"/>
      <c r="Y694" s="49"/>
      <c r="Z694" s="49"/>
      <c r="AA694" s="49"/>
    </row>
    <row r="695" spans="1:27" ht="15.75" customHeight="1" x14ac:dyDescent="0.25">
      <c r="A695" s="47"/>
      <c r="B695" s="48"/>
      <c r="C695" s="49"/>
      <c r="D695" s="49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1"/>
      <c r="W695" s="50"/>
      <c r="X695" s="50"/>
      <c r="Y695" s="49"/>
      <c r="Z695" s="49"/>
      <c r="AA695" s="49"/>
    </row>
    <row r="696" spans="1:27" ht="15.75" customHeight="1" x14ac:dyDescent="0.25">
      <c r="A696" s="47"/>
      <c r="B696" s="48"/>
      <c r="C696" s="49"/>
      <c r="D696" s="49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1"/>
      <c r="W696" s="50"/>
      <c r="X696" s="50"/>
      <c r="Y696" s="49"/>
      <c r="Z696" s="49"/>
      <c r="AA696" s="49"/>
    </row>
    <row r="697" spans="1:27" ht="15.75" customHeight="1" x14ac:dyDescent="0.25">
      <c r="A697" s="47"/>
      <c r="B697" s="48"/>
      <c r="C697" s="49"/>
      <c r="D697" s="49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1"/>
      <c r="W697" s="50"/>
      <c r="X697" s="50"/>
      <c r="Y697" s="49"/>
      <c r="Z697" s="49"/>
      <c r="AA697" s="49"/>
    </row>
    <row r="698" spans="1:27" ht="15.75" customHeight="1" x14ac:dyDescent="0.25">
      <c r="A698" s="47"/>
      <c r="B698" s="48"/>
      <c r="C698" s="49"/>
      <c r="D698" s="49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1"/>
      <c r="W698" s="50"/>
      <c r="X698" s="50"/>
      <c r="Y698" s="49"/>
      <c r="Z698" s="49"/>
      <c r="AA698" s="49"/>
    </row>
    <row r="699" spans="1:27" ht="15.75" customHeight="1" x14ac:dyDescent="0.25">
      <c r="A699" s="47"/>
      <c r="B699" s="48"/>
      <c r="C699" s="49"/>
      <c r="D699" s="49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1"/>
      <c r="W699" s="50"/>
      <c r="X699" s="50"/>
      <c r="Y699" s="49"/>
      <c r="Z699" s="49"/>
      <c r="AA699" s="49"/>
    </row>
    <row r="700" spans="1:27" ht="15.75" customHeight="1" x14ac:dyDescent="0.25">
      <c r="A700" s="47"/>
      <c r="B700" s="48"/>
      <c r="C700" s="49"/>
      <c r="D700" s="49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1"/>
      <c r="W700" s="50"/>
      <c r="X700" s="50"/>
      <c r="Y700" s="49"/>
      <c r="Z700" s="49"/>
      <c r="AA700" s="49"/>
    </row>
    <row r="701" spans="1:27" ht="15.75" customHeight="1" x14ac:dyDescent="0.25">
      <c r="A701" s="47"/>
      <c r="B701" s="48"/>
      <c r="C701" s="49"/>
      <c r="D701" s="49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1"/>
      <c r="W701" s="50"/>
      <c r="X701" s="50"/>
      <c r="Y701" s="49"/>
      <c r="Z701" s="49"/>
      <c r="AA701" s="49"/>
    </row>
    <row r="702" spans="1:27" ht="15.75" customHeight="1" x14ac:dyDescent="0.25">
      <c r="A702" s="47"/>
      <c r="B702" s="48"/>
      <c r="C702" s="49"/>
      <c r="D702" s="49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1"/>
      <c r="W702" s="50"/>
      <c r="X702" s="50"/>
      <c r="Y702" s="49"/>
      <c r="Z702" s="49"/>
      <c r="AA702" s="49"/>
    </row>
    <row r="703" spans="1:27" ht="15.75" customHeight="1" x14ac:dyDescent="0.25">
      <c r="A703" s="47"/>
      <c r="B703" s="48"/>
      <c r="C703" s="49"/>
      <c r="D703" s="49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1"/>
      <c r="W703" s="50"/>
      <c r="X703" s="50"/>
      <c r="Y703" s="49"/>
      <c r="Z703" s="49"/>
      <c r="AA703" s="49"/>
    </row>
    <row r="704" spans="1:27" ht="15.75" customHeight="1" x14ac:dyDescent="0.25">
      <c r="A704" s="47"/>
      <c r="B704" s="48"/>
      <c r="C704" s="49"/>
      <c r="D704" s="49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1"/>
      <c r="W704" s="50"/>
      <c r="X704" s="50"/>
      <c r="Y704" s="49"/>
      <c r="Z704" s="49"/>
      <c r="AA704" s="49"/>
    </row>
    <row r="705" spans="1:27" ht="15.75" customHeight="1" x14ac:dyDescent="0.25">
      <c r="A705" s="47"/>
      <c r="B705" s="48"/>
      <c r="C705" s="49"/>
      <c r="D705" s="49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1"/>
      <c r="W705" s="50"/>
      <c r="X705" s="50"/>
      <c r="Y705" s="49"/>
      <c r="Z705" s="49"/>
      <c r="AA705" s="49"/>
    </row>
    <row r="706" spans="1:27" ht="15.75" customHeight="1" x14ac:dyDescent="0.25">
      <c r="A706" s="47"/>
      <c r="B706" s="48"/>
      <c r="C706" s="49"/>
      <c r="D706" s="49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1"/>
      <c r="W706" s="50"/>
      <c r="X706" s="50"/>
      <c r="Y706" s="49"/>
      <c r="Z706" s="49"/>
      <c r="AA706" s="49"/>
    </row>
    <row r="707" spans="1:27" ht="15.75" customHeight="1" x14ac:dyDescent="0.25">
      <c r="A707" s="47"/>
      <c r="B707" s="48"/>
      <c r="C707" s="49"/>
      <c r="D707" s="49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1"/>
      <c r="W707" s="50"/>
      <c r="X707" s="50"/>
      <c r="Y707" s="49"/>
      <c r="Z707" s="49"/>
      <c r="AA707" s="49"/>
    </row>
    <row r="708" spans="1:27" ht="15.75" customHeight="1" x14ac:dyDescent="0.25">
      <c r="A708" s="47"/>
      <c r="B708" s="48"/>
      <c r="C708" s="49"/>
      <c r="D708" s="49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1"/>
      <c r="W708" s="50"/>
      <c r="X708" s="50"/>
      <c r="Y708" s="49"/>
      <c r="Z708" s="49"/>
      <c r="AA708" s="49"/>
    </row>
    <row r="709" spans="1:27" ht="15.75" customHeight="1" x14ac:dyDescent="0.25">
      <c r="A709" s="47"/>
      <c r="B709" s="48"/>
      <c r="C709" s="49"/>
      <c r="D709" s="49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1"/>
      <c r="W709" s="50"/>
      <c r="X709" s="50"/>
      <c r="Y709" s="49"/>
      <c r="Z709" s="49"/>
      <c r="AA709" s="49"/>
    </row>
    <row r="710" spans="1:27" ht="15.75" customHeight="1" x14ac:dyDescent="0.25">
      <c r="A710" s="47"/>
      <c r="B710" s="48"/>
      <c r="C710" s="49"/>
      <c r="D710" s="49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1"/>
      <c r="W710" s="50"/>
      <c r="X710" s="50"/>
      <c r="Y710" s="49"/>
      <c r="Z710" s="49"/>
      <c r="AA710" s="49"/>
    </row>
    <row r="711" spans="1:27" ht="15.75" customHeight="1" x14ac:dyDescent="0.25">
      <c r="A711" s="47"/>
      <c r="B711" s="48"/>
      <c r="C711" s="49"/>
      <c r="D711" s="49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1"/>
      <c r="W711" s="50"/>
      <c r="X711" s="50"/>
      <c r="Y711" s="49"/>
      <c r="Z711" s="49"/>
      <c r="AA711" s="49"/>
    </row>
    <row r="712" spans="1:27" ht="15.75" customHeight="1" x14ac:dyDescent="0.25">
      <c r="A712" s="47"/>
      <c r="B712" s="48"/>
      <c r="C712" s="49"/>
      <c r="D712" s="49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1"/>
      <c r="W712" s="50"/>
      <c r="X712" s="50"/>
      <c r="Y712" s="49"/>
      <c r="Z712" s="49"/>
      <c r="AA712" s="49"/>
    </row>
    <row r="713" spans="1:27" ht="15.75" customHeight="1" x14ac:dyDescent="0.25">
      <c r="A713" s="47"/>
      <c r="B713" s="48"/>
      <c r="C713" s="49"/>
      <c r="D713" s="49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1"/>
      <c r="W713" s="50"/>
      <c r="X713" s="50"/>
      <c r="Y713" s="49"/>
      <c r="Z713" s="49"/>
      <c r="AA713" s="49"/>
    </row>
    <row r="714" spans="1:27" ht="15.75" customHeight="1" x14ac:dyDescent="0.25">
      <c r="A714" s="47"/>
      <c r="B714" s="48"/>
      <c r="C714" s="49"/>
      <c r="D714" s="49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1"/>
      <c r="W714" s="50"/>
      <c r="X714" s="50"/>
      <c r="Y714" s="49"/>
      <c r="Z714" s="49"/>
      <c r="AA714" s="49"/>
    </row>
    <row r="715" spans="1:27" ht="15.75" customHeight="1" x14ac:dyDescent="0.25">
      <c r="A715" s="47"/>
      <c r="B715" s="48"/>
      <c r="C715" s="49"/>
      <c r="D715" s="49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1"/>
      <c r="W715" s="50"/>
      <c r="X715" s="50"/>
      <c r="Y715" s="49"/>
      <c r="Z715" s="49"/>
      <c r="AA715" s="49"/>
    </row>
    <row r="716" spans="1:27" ht="15.75" customHeight="1" x14ac:dyDescent="0.25">
      <c r="A716" s="47"/>
      <c r="B716" s="48"/>
      <c r="C716" s="49"/>
      <c r="D716" s="49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1"/>
      <c r="W716" s="50"/>
      <c r="X716" s="50"/>
      <c r="Y716" s="49"/>
      <c r="Z716" s="49"/>
      <c r="AA716" s="49"/>
    </row>
    <row r="717" spans="1:27" ht="15.75" customHeight="1" x14ac:dyDescent="0.25">
      <c r="A717" s="47"/>
      <c r="B717" s="48"/>
      <c r="C717" s="49"/>
      <c r="D717" s="49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1"/>
      <c r="W717" s="50"/>
      <c r="X717" s="50"/>
      <c r="Y717" s="49"/>
      <c r="Z717" s="49"/>
      <c r="AA717" s="49"/>
    </row>
    <row r="718" spans="1:27" ht="15.75" customHeight="1" x14ac:dyDescent="0.25">
      <c r="A718" s="47"/>
      <c r="B718" s="48"/>
      <c r="C718" s="49"/>
      <c r="D718" s="49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1"/>
      <c r="W718" s="50"/>
      <c r="X718" s="50"/>
      <c r="Y718" s="49"/>
      <c r="Z718" s="49"/>
      <c r="AA718" s="49"/>
    </row>
    <row r="719" spans="1:27" ht="15.75" customHeight="1" x14ac:dyDescent="0.25">
      <c r="A719" s="47"/>
      <c r="B719" s="48"/>
      <c r="C719" s="49"/>
      <c r="D719" s="49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1"/>
      <c r="W719" s="50"/>
      <c r="X719" s="50"/>
      <c r="Y719" s="49"/>
      <c r="Z719" s="49"/>
      <c r="AA719" s="49"/>
    </row>
    <row r="720" spans="1:27" ht="15.75" customHeight="1" x14ac:dyDescent="0.25">
      <c r="A720" s="47"/>
      <c r="B720" s="48"/>
      <c r="C720" s="49"/>
      <c r="D720" s="49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1"/>
      <c r="W720" s="50"/>
      <c r="X720" s="50"/>
      <c r="Y720" s="49"/>
      <c r="Z720" s="49"/>
      <c r="AA720" s="49"/>
    </row>
    <row r="721" spans="1:27" ht="15.75" customHeight="1" x14ac:dyDescent="0.25">
      <c r="A721" s="47"/>
      <c r="B721" s="48"/>
      <c r="C721" s="49"/>
      <c r="D721" s="49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1"/>
      <c r="W721" s="50"/>
      <c r="X721" s="50"/>
      <c r="Y721" s="49"/>
      <c r="Z721" s="49"/>
      <c r="AA721" s="49"/>
    </row>
    <row r="722" spans="1:27" ht="15.75" customHeight="1" x14ac:dyDescent="0.25">
      <c r="A722" s="47"/>
      <c r="B722" s="48"/>
      <c r="C722" s="49"/>
      <c r="D722" s="49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1"/>
      <c r="W722" s="50"/>
      <c r="X722" s="50"/>
      <c r="Y722" s="49"/>
      <c r="Z722" s="49"/>
      <c r="AA722" s="49"/>
    </row>
    <row r="723" spans="1:27" ht="15.75" customHeight="1" x14ac:dyDescent="0.25">
      <c r="A723" s="47"/>
      <c r="B723" s="48"/>
      <c r="C723" s="49"/>
      <c r="D723" s="49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1"/>
      <c r="W723" s="50"/>
      <c r="X723" s="50"/>
      <c r="Y723" s="49"/>
      <c r="Z723" s="49"/>
      <c r="AA723" s="49"/>
    </row>
    <row r="724" spans="1:27" ht="15.75" customHeight="1" x14ac:dyDescent="0.25">
      <c r="A724" s="47"/>
      <c r="B724" s="48"/>
      <c r="C724" s="49"/>
      <c r="D724" s="49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1"/>
      <c r="W724" s="50"/>
      <c r="X724" s="50"/>
      <c r="Y724" s="49"/>
      <c r="Z724" s="49"/>
      <c r="AA724" s="49"/>
    </row>
    <row r="725" spans="1:27" ht="15.75" customHeight="1" x14ac:dyDescent="0.25">
      <c r="A725" s="47"/>
      <c r="B725" s="48"/>
      <c r="C725" s="49"/>
      <c r="D725" s="49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1"/>
      <c r="W725" s="50"/>
      <c r="X725" s="50"/>
      <c r="Y725" s="49"/>
      <c r="Z725" s="49"/>
      <c r="AA725" s="49"/>
    </row>
    <row r="726" spans="1:27" ht="15.75" customHeight="1" x14ac:dyDescent="0.25">
      <c r="A726" s="47"/>
      <c r="B726" s="48"/>
      <c r="C726" s="49"/>
      <c r="D726" s="49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1"/>
      <c r="W726" s="50"/>
      <c r="X726" s="50"/>
      <c r="Y726" s="49"/>
      <c r="Z726" s="49"/>
      <c r="AA726" s="49"/>
    </row>
    <row r="727" spans="1:27" ht="15.75" customHeight="1" x14ac:dyDescent="0.25">
      <c r="A727" s="47"/>
      <c r="B727" s="48"/>
      <c r="C727" s="49"/>
      <c r="D727" s="49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1"/>
      <c r="W727" s="50"/>
      <c r="X727" s="50"/>
      <c r="Y727" s="49"/>
      <c r="Z727" s="49"/>
      <c r="AA727" s="49"/>
    </row>
    <row r="728" spans="1:27" ht="15.75" customHeight="1" x14ac:dyDescent="0.25">
      <c r="A728" s="47"/>
      <c r="B728" s="48"/>
      <c r="C728" s="49"/>
      <c r="D728" s="49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1"/>
      <c r="W728" s="50"/>
      <c r="X728" s="50"/>
      <c r="Y728" s="49"/>
      <c r="Z728" s="49"/>
      <c r="AA728" s="49"/>
    </row>
    <row r="729" spans="1:27" ht="15.75" customHeight="1" x14ac:dyDescent="0.25">
      <c r="A729" s="47"/>
      <c r="B729" s="48"/>
      <c r="C729" s="49"/>
      <c r="D729" s="49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1"/>
      <c r="W729" s="50"/>
      <c r="X729" s="50"/>
      <c r="Y729" s="49"/>
      <c r="Z729" s="49"/>
      <c r="AA729" s="49"/>
    </row>
    <row r="730" spans="1:27" ht="15.75" customHeight="1" x14ac:dyDescent="0.25">
      <c r="A730" s="47"/>
      <c r="B730" s="48"/>
      <c r="C730" s="49"/>
      <c r="D730" s="49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1"/>
      <c r="W730" s="50"/>
      <c r="X730" s="50"/>
      <c r="Y730" s="49"/>
      <c r="Z730" s="49"/>
      <c r="AA730" s="49"/>
    </row>
    <row r="731" spans="1:27" ht="15.75" customHeight="1" x14ac:dyDescent="0.25">
      <c r="A731" s="47"/>
      <c r="B731" s="48"/>
      <c r="C731" s="49"/>
      <c r="D731" s="49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1"/>
      <c r="W731" s="50"/>
      <c r="X731" s="50"/>
      <c r="Y731" s="49"/>
      <c r="Z731" s="49"/>
      <c r="AA731" s="49"/>
    </row>
    <row r="732" spans="1:27" ht="15.75" customHeight="1" x14ac:dyDescent="0.25">
      <c r="A732" s="47"/>
      <c r="B732" s="48"/>
      <c r="C732" s="49"/>
      <c r="D732" s="49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1"/>
      <c r="W732" s="50"/>
      <c r="X732" s="50"/>
      <c r="Y732" s="49"/>
      <c r="Z732" s="49"/>
      <c r="AA732" s="49"/>
    </row>
    <row r="733" spans="1:27" ht="15.75" customHeight="1" x14ac:dyDescent="0.25">
      <c r="A733" s="47"/>
      <c r="B733" s="48"/>
      <c r="C733" s="49"/>
      <c r="D733" s="49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1"/>
      <c r="W733" s="50"/>
      <c r="X733" s="50"/>
      <c r="Y733" s="49"/>
      <c r="Z733" s="49"/>
      <c r="AA733" s="49"/>
    </row>
    <row r="734" spans="1:27" ht="15.75" customHeight="1" x14ac:dyDescent="0.25">
      <c r="A734" s="47"/>
      <c r="B734" s="48"/>
      <c r="C734" s="49"/>
      <c r="D734" s="49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1"/>
      <c r="W734" s="50"/>
      <c r="X734" s="50"/>
      <c r="Y734" s="49"/>
      <c r="Z734" s="49"/>
      <c r="AA734" s="49"/>
    </row>
    <row r="735" spans="1:27" ht="15.75" customHeight="1" x14ac:dyDescent="0.25">
      <c r="A735" s="47"/>
      <c r="B735" s="48"/>
      <c r="C735" s="49"/>
      <c r="D735" s="49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1"/>
      <c r="W735" s="50"/>
      <c r="X735" s="50"/>
      <c r="Y735" s="49"/>
      <c r="Z735" s="49"/>
      <c r="AA735" s="49"/>
    </row>
    <row r="736" spans="1:27" ht="15.75" customHeight="1" x14ac:dyDescent="0.25">
      <c r="A736" s="47"/>
      <c r="B736" s="48"/>
      <c r="C736" s="49"/>
      <c r="D736" s="49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1"/>
      <c r="W736" s="50"/>
      <c r="X736" s="50"/>
      <c r="Y736" s="49"/>
      <c r="Z736" s="49"/>
      <c r="AA736" s="49"/>
    </row>
    <row r="737" spans="1:27" ht="15.75" customHeight="1" x14ac:dyDescent="0.25">
      <c r="A737" s="47"/>
      <c r="B737" s="48"/>
      <c r="C737" s="49"/>
      <c r="D737" s="49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1"/>
      <c r="W737" s="50"/>
      <c r="X737" s="50"/>
      <c r="Y737" s="49"/>
      <c r="Z737" s="49"/>
      <c r="AA737" s="49"/>
    </row>
    <row r="738" spans="1:27" ht="15.75" customHeight="1" x14ac:dyDescent="0.25">
      <c r="A738" s="47"/>
      <c r="B738" s="48"/>
      <c r="C738" s="49"/>
      <c r="D738" s="49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1"/>
      <c r="W738" s="50"/>
      <c r="X738" s="50"/>
      <c r="Y738" s="49"/>
      <c r="Z738" s="49"/>
      <c r="AA738" s="49"/>
    </row>
    <row r="739" spans="1:27" ht="15.75" customHeight="1" x14ac:dyDescent="0.25">
      <c r="A739" s="47"/>
      <c r="B739" s="48"/>
      <c r="C739" s="49"/>
      <c r="D739" s="49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1"/>
      <c r="W739" s="50"/>
      <c r="X739" s="50"/>
      <c r="Y739" s="49"/>
      <c r="Z739" s="49"/>
      <c r="AA739" s="49"/>
    </row>
    <row r="740" spans="1:27" ht="15.75" customHeight="1" x14ac:dyDescent="0.25">
      <c r="A740" s="47"/>
      <c r="B740" s="48"/>
      <c r="C740" s="49"/>
      <c r="D740" s="49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1"/>
      <c r="W740" s="50"/>
      <c r="X740" s="50"/>
      <c r="Y740" s="49"/>
      <c r="Z740" s="49"/>
      <c r="AA740" s="49"/>
    </row>
    <row r="741" spans="1:27" ht="15.75" customHeight="1" x14ac:dyDescent="0.25">
      <c r="A741" s="47"/>
      <c r="B741" s="48"/>
      <c r="C741" s="49"/>
      <c r="D741" s="49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1"/>
      <c r="W741" s="50"/>
      <c r="X741" s="50"/>
      <c r="Y741" s="49"/>
      <c r="Z741" s="49"/>
      <c r="AA741" s="49"/>
    </row>
    <row r="742" spans="1:27" ht="15.75" customHeight="1" x14ac:dyDescent="0.25">
      <c r="A742" s="47"/>
      <c r="B742" s="48"/>
      <c r="C742" s="49"/>
      <c r="D742" s="49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1"/>
      <c r="W742" s="50"/>
      <c r="X742" s="50"/>
      <c r="Y742" s="49"/>
      <c r="Z742" s="49"/>
      <c r="AA742" s="49"/>
    </row>
    <row r="743" spans="1:27" ht="15.75" customHeight="1" x14ac:dyDescent="0.25">
      <c r="A743" s="47"/>
      <c r="B743" s="48"/>
      <c r="C743" s="49"/>
      <c r="D743" s="49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1"/>
      <c r="W743" s="50"/>
      <c r="X743" s="50"/>
      <c r="Y743" s="49"/>
      <c r="Z743" s="49"/>
      <c r="AA743" s="49"/>
    </row>
    <row r="744" spans="1:27" ht="15.75" customHeight="1" x14ac:dyDescent="0.25">
      <c r="A744" s="47"/>
      <c r="B744" s="48"/>
      <c r="C744" s="49"/>
      <c r="D744" s="49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1"/>
      <c r="W744" s="50"/>
      <c r="X744" s="50"/>
      <c r="Y744" s="49"/>
      <c r="Z744" s="49"/>
      <c r="AA744" s="49"/>
    </row>
    <row r="745" spans="1:27" ht="15.75" customHeight="1" x14ac:dyDescent="0.25">
      <c r="A745" s="47"/>
      <c r="B745" s="48"/>
      <c r="C745" s="49"/>
      <c r="D745" s="49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1"/>
      <c r="W745" s="50"/>
      <c r="X745" s="50"/>
      <c r="Y745" s="49"/>
      <c r="Z745" s="49"/>
      <c r="AA745" s="49"/>
    </row>
    <row r="746" spans="1:27" ht="15.75" customHeight="1" x14ac:dyDescent="0.25">
      <c r="A746" s="47"/>
      <c r="B746" s="48"/>
      <c r="C746" s="49"/>
      <c r="D746" s="49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1"/>
      <c r="W746" s="50"/>
      <c r="X746" s="50"/>
      <c r="Y746" s="49"/>
      <c r="Z746" s="49"/>
      <c r="AA746" s="49"/>
    </row>
    <row r="747" spans="1:27" ht="15.75" customHeight="1" x14ac:dyDescent="0.25">
      <c r="A747" s="47"/>
      <c r="B747" s="48"/>
      <c r="C747" s="49"/>
      <c r="D747" s="49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1"/>
      <c r="W747" s="50"/>
      <c r="X747" s="50"/>
      <c r="Y747" s="49"/>
      <c r="Z747" s="49"/>
      <c r="AA747" s="49"/>
    </row>
    <row r="748" spans="1:27" ht="15.75" customHeight="1" x14ac:dyDescent="0.25">
      <c r="A748" s="47"/>
      <c r="B748" s="48"/>
      <c r="C748" s="49"/>
      <c r="D748" s="49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1"/>
      <c r="W748" s="50"/>
      <c r="X748" s="50"/>
      <c r="Y748" s="49"/>
      <c r="Z748" s="49"/>
      <c r="AA748" s="49"/>
    </row>
    <row r="749" spans="1:27" ht="15.75" customHeight="1" x14ac:dyDescent="0.25">
      <c r="A749" s="47"/>
      <c r="B749" s="48"/>
      <c r="C749" s="49"/>
      <c r="D749" s="49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1"/>
      <c r="W749" s="50"/>
      <c r="X749" s="50"/>
      <c r="Y749" s="49"/>
      <c r="Z749" s="49"/>
      <c r="AA749" s="49"/>
    </row>
    <row r="750" spans="1:27" ht="15.75" customHeight="1" x14ac:dyDescent="0.25">
      <c r="A750" s="47"/>
      <c r="B750" s="48"/>
      <c r="C750" s="49"/>
      <c r="D750" s="49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1"/>
      <c r="W750" s="50"/>
      <c r="X750" s="50"/>
      <c r="Y750" s="49"/>
      <c r="Z750" s="49"/>
      <c r="AA750" s="49"/>
    </row>
    <row r="751" spans="1:27" ht="15.75" customHeight="1" x14ac:dyDescent="0.25">
      <c r="A751" s="47"/>
      <c r="B751" s="48"/>
      <c r="C751" s="49"/>
      <c r="D751" s="49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1"/>
      <c r="W751" s="50"/>
      <c r="X751" s="50"/>
      <c r="Y751" s="49"/>
      <c r="Z751" s="49"/>
      <c r="AA751" s="49"/>
    </row>
    <row r="752" spans="1:27" ht="15.75" customHeight="1" x14ac:dyDescent="0.25">
      <c r="A752" s="47"/>
      <c r="B752" s="48"/>
      <c r="C752" s="49"/>
      <c r="D752" s="49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1"/>
      <c r="W752" s="50"/>
      <c r="X752" s="50"/>
      <c r="Y752" s="49"/>
      <c r="Z752" s="49"/>
      <c r="AA752" s="49"/>
    </row>
    <row r="753" spans="1:27" ht="15.75" customHeight="1" x14ac:dyDescent="0.25">
      <c r="A753" s="47"/>
      <c r="B753" s="48"/>
      <c r="C753" s="49"/>
      <c r="D753" s="49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1"/>
      <c r="W753" s="50"/>
      <c r="X753" s="50"/>
      <c r="Y753" s="49"/>
      <c r="Z753" s="49"/>
      <c r="AA753" s="49"/>
    </row>
    <row r="754" spans="1:27" ht="15.75" customHeight="1" x14ac:dyDescent="0.25">
      <c r="A754" s="47"/>
      <c r="B754" s="48"/>
      <c r="C754" s="49"/>
      <c r="D754" s="49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1"/>
      <c r="W754" s="50"/>
      <c r="X754" s="50"/>
      <c r="Y754" s="49"/>
      <c r="Z754" s="49"/>
      <c r="AA754" s="49"/>
    </row>
    <row r="755" spans="1:27" ht="15.75" customHeight="1" x14ac:dyDescent="0.25">
      <c r="A755" s="47"/>
      <c r="B755" s="48"/>
      <c r="C755" s="49"/>
      <c r="D755" s="49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1"/>
      <c r="W755" s="50"/>
      <c r="X755" s="50"/>
      <c r="Y755" s="49"/>
      <c r="Z755" s="49"/>
      <c r="AA755" s="49"/>
    </row>
    <row r="756" spans="1:27" ht="15.75" customHeight="1" x14ac:dyDescent="0.25">
      <c r="A756" s="47"/>
      <c r="B756" s="48"/>
      <c r="C756" s="49"/>
      <c r="D756" s="49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1"/>
      <c r="W756" s="50"/>
      <c r="X756" s="50"/>
      <c r="Y756" s="49"/>
      <c r="Z756" s="49"/>
      <c r="AA756" s="49"/>
    </row>
    <row r="757" spans="1:27" ht="15.75" customHeight="1" x14ac:dyDescent="0.25">
      <c r="A757" s="47"/>
      <c r="B757" s="48"/>
      <c r="C757" s="49"/>
      <c r="D757" s="49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1"/>
      <c r="W757" s="50"/>
      <c r="X757" s="50"/>
      <c r="Y757" s="49"/>
      <c r="Z757" s="49"/>
      <c r="AA757" s="49"/>
    </row>
    <row r="758" spans="1:27" ht="15.75" customHeight="1" x14ac:dyDescent="0.25">
      <c r="A758" s="47"/>
      <c r="B758" s="48"/>
      <c r="C758" s="49"/>
      <c r="D758" s="49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1"/>
      <c r="W758" s="50"/>
      <c r="X758" s="50"/>
      <c r="Y758" s="49"/>
      <c r="Z758" s="49"/>
      <c r="AA758" s="49"/>
    </row>
    <row r="759" spans="1:27" ht="15.75" customHeight="1" x14ac:dyDescent="0.25">
      <c r="A759" s="47"/>
      <c r="B759" s="48"/>
      <c r="C759" s="49"/>
      <c r="D759" s="49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1"/>
      <c r="W759" s="50"/>
      <c r="X759" s="50"/>
      <c r="Y759" s="49"/>
      <c r="Z759" s="49"/>
      <c r="AA759" s="49"/>
    </row>
    <row r="760" spans="1:27" ht="15.75" customHeight="1" x14ac:dyDescent="0.25">
      <c r="A760" s="47"/>
      <c r="B760" s="48"/>
      <c r="C760" s="49"/>
      <c r="D760" s="49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1"/>
      <c r="W760" s="50"/>
      <c r="X760" s="50"/>
      <c r="Y760" s="49"/>
      <c r="Z760" s="49"/>
      <c r="AA760" s="49"/>
    </row>
    <row r="761" spans="1:27" ht="15.75" customHeight="1" x14ac:dyDescent="0.25">
      <c r="A761" s="47"/>
      <c r="B761" s="48"/>
      <c r="C761" s="49"/>
      <c r="D761" s="49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1"/>
      <c r="W761" s="50"/>
      <c r="X761" s="50"/>
      <c r="Y761" s="49"/>
      <c r="Z761" s="49"/>
      <c r="AA761" s="49"/>
    </row>
    <row r="762" spans="1:27" ht="15.75" customHeight="1" x14ac:dyDescent="0.25">
      <c r="A762" s="47"/>
      <c r="B762" s="48"/>
      <c r="C762" s="49"/>
      <c r="D762" s="49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1"/>
      <c r="W762" s="50"/>
      <c r="X762" s="50"/>
      <c r="Y762" s="49"/>
      <c r="Z762" s="49"/>
      <c r="AA762" s="49"/>
    </row>
    <row r="763" spans="1:27" ht="15.75" customHeight="1" x14ac:dyDescent="0.25">
      <c r="A763" s="47"/>
      <c r="B763" s="48"/>
      <c r="C763" s="49"/>
      <c r="D763" s="49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1"/>
      <c r="W763" s="50"/>
      <c r="X763" s="50"/>
      <c r="Y763" s="49"/>
      <c r="Z763" s="49"/>
      <c r="AA763" s="49"/>
    </row>
    <row r="764" spans="1:27" ht="15.75" customHeight="1" x14ac:dyDescent="0.25">
      <c r="A764" s="47"/>
      <c r="B764" s="48"/>
      <c r="C764" s="49"/>
      <c r="D764" s="49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1"/>
      <c r="W764" s="50"/>
      <c r="X764" s="50"/>
      <c r="Y764" s="49"/>
      <c r="Z764" s="49"/>
      <c r="AA764" s="49"/>
    </row>
    <row r="765" spans="1:27" ht="15.75" customHeight="1" x14ac:dyDescent="0.25">
      <c r="A765" s="47"/>
      <c r="B765" s="48"/>
      <c r="C765" s="49"/>
      <c r="D765" s="49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1"/>
      <c r="W765" s="50"/>
      <c r="X765" s="50"/>
      <c r="Y765" s="49"/>
      <c r="Z765" s="49"/>
      <c r="AA765" s="49"/>
    </row>
    <row r="766" spans="1:27" ht="15.75" customHeight="1" x14ac:dyDescent="0.25">
      <c r="A766" s="47"/>
      <c r="B766" s="48"/>
      <c r="C766" s="49"/>
      <c r="D766" s="49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1"/>
      <c r="W766" s="50"/>
      <c r="X766" s="50"/>
      <c r="Y766" s="49"/>
      <c r="Z766" s="49"/>
      <c r="AA766" s="49"/>
    </row>
    <row r="767" spans="1:27" ht="15.75" customHeight="1" x14ac:dyDescent="0.25">
      <c r="A767" s="47"/>
      <c r="B767" s="48"/>
      <c r="C767" s="49"/>
      <c r="D767" s="49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1"/>
      <c r="W767" s="50"/>
      <c r="X767" s="50"/>
      <c r="Y767" s="49"/>
      <c r="Z767" s="49"/>
      <c r="AA767" s="49"/>
    </row>
    <row r="768" spans="1:27" ht="15.75" customHeight="1" x14ac:dyDescent="0.25">
      <c r="A768" s="47"/>
      <c r="B768" s="48"/>
      <c r="C768" s="49"/>
      <c r="D768" s="49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1"/>
      <c r="W768" s="50"/>
      <c r="X768" s="50"/>
      <c r="Y768" s="49"/>
      <c r="Z768" s="49"/>
      <c r="AA768" s="49"/>
    </row>
    <row r="769" spans="1:27" ht="15.75" customHeight="1" x14ac:dyDescent="0.25">
      <c r="A769" s="47"/>
      <c r="B769" s="48"/>
      <c r="C769" s="49"/>
      <c r="D769" s="49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1"/>
      <c r="W769" s="50"/>
      <c r="X769" s="50"/>
      <c r="Y769" s="49"/>
      <c r="Z769" s="49"/>
      <c r="AA769" s="49"/>
    </row>
    <row r="770" spans="1:27" ht="15.75" customHeight="1" x14ac:dyDescent="0.25">
      <c r="A770" s="47"/>
      <c r="B770" s="48"/>
      <c r="C770" s="49"/>
      <c r="D770" s="49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1"/>
      <c r="W770" s="50"/>
      <c r="X770" s="50"/>
      <c r="Y770" s="49"/>
      <c r="Z770" s="49"/>
      <c r="AA770" s="49"/>
    </row>
    <row r="771" spans="1:27" ht="15.75" customHeight="1" x14ac:dyDescent="0.25">
      <c r="A771" s="47"/>
      <c r="B771" s="48"/>
      <c r="C771" s="49"/>
      <c r="D771" s="49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1"/>
      <c r="W771" s="50"/>
      <c r="X771" s="50"/>
      <c r="Y771" s="49"/>
      <c r="Z771" s="49"/>
      <c r="AA771" s="49"/>
    </row>
    <row r="772" spans="1:27" ht="15.75" customHeight="1" x14ac:dyDescent="0.25">
      <c r="A772" s="47"/>
      <c r="B772" s="48"/>
      <c r="C772" s="49"/>
      <c r="D772" s="49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1"/>
      <c r="W772" s="50"/>
      <c r="X772" s="50"/>
      <c r="Y772" s="49"/>
      <c r="Z772" s="49"/>
      <c r="AA772" s="49"/>
    </row>
    <row r="773" spans="1:27" ht="15.75" customHeight="1" x14ac:dyDescent="0.25">
      <c r="A773" s="47"/>
      <c r="B773" s="48"/>
      <c r="C773" s="49"/>
      <c r="D773" s="49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1"/>
      <c r="W773" s="50"/>
      <c r="X773" s="50"/>
      <c r="Y773" s="49"/>
      <c r="Z773" s="49"/>
      <c r="AA773" s="49"/>
    </row>
    <row r="774" spans="1:27" ht="15.75" customHeight="1" x14ac:dyDescent="0.25">
      <c r="A774" s="47"/>
      <c r="B774" s="48"/>
      <c r="C774" s="49"/>
      <c r="D774" s="49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1"/>
      <c r="W774" s="50"/>
      <c r="X774" s="50"/>
      <c r="Y774" s="49"/>
      <c r="Z774" s="49"/>
      <c r="AA774" s="49"/>
    </row>
    <row r="775" spans="1:27" ht="15.75" customHeight="1" x14ac:dyDescent="0.25">
      <c r="A775" s="47"/>
      <c r="B775" s="48"/>
      <c r="C775" s="49"/>
      <c r="D775" s="49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1"/>
      <c r="W775" s="50"/>
      <c r="X775" s="50"/>
      <c r="Y775" s="49"/>
      <c r="Z775" s="49"/>
      <c r="AA775" s="49"/>
    </row>
    <row r="776" spans="1:27" ht="15.75" customHeight="1" x14ac:dyDescent="0.25">
      <c r="A776" s="47"/>
      <c r="B776" s="48"/>
      <c r="C776" s="49"/>
      <c r="D776" s="49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1"/>
      <c r="W776" s="50"/>
      <c r="X776" s="50"/>
      <c r="Y776" s="49"/>
      <c r="Z776" s="49"/>
      <c r="AA776" s="49"/>
    </row>
    <row r="777" spans="1:27" ht="15.75" customHeight="1" x14ac:dyDescent="0.25">
      <c r="A777" s="47"/>
      <c r="B777" s="48"/>
      <c r="C777" s="49"/>
      <c r="D777" s="49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1"/>
      <c r="W777" s="50"/>
      <c r="X777" s="50"/>
      <c r="Y777" s="49"/>
      <c r="Z777" s="49"/>
      <c r="AA777" s="49"/>
    </row>
    <row r="778" spans="1:27" ht="15.75" customHeight="1" x14ac:dyDescent="0.25">
      <c r="A778" s="47"/>
      <c r="B778" s="48"/>
      <c r="C778" s="49"/>
      <c r="D778" s="49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1"/>
      <c r="W778" s="50"/>
      <c r="X778" s="50"/>
      <c r="Y778" s="49"/>
      <c r="Z778" s="49"/>
      <c r="AA778" s="49"/>
    </row>
    <row r="779" spans="1:27" ht="15.75" customHeight="1" x14ac:dyDescent="0.25">
      <c r="A779" s="47"/>
      <c r="B779" s="48"/>
      <c r="C779" s="49"/>
      <c r="D779" s="49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1"/>
      <c r="W779" s="50"/>
      <c r="X779" s="50"/>
      <c r="Y779" s="49"/>
      <c r="Z779" s="49"/>
      <c r="AA779" s="49"/>
    </row>
    <row r="780" spans="1:27" ht="15.75" customHeight="1" x14ac:dyDescent="0.25">
      <c r="A780" s="47"/>
      <c r="B780" s="48"/>
      <c r="C780" s="49"/>
      <c r="D780" s="49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1"/>
      <c r="W780" s="50"/>
      <c r="X780" s="50"/>
      <c r="Y780" s="49"/>
      <c r="Z780" s="49"/>
      <c r="AA780" s="49"/>
    </row>
    <row r="781" spans="1:27" ht="15.75" customHeight="1" x14ac:dyDescent="0.25">
      <c r="A781" s="47"/>
      <c r="B781" s="48"/>
      <c r="C781" s="49"/>
      <c r="D781" s="49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1"/>
      <c r="W781" s="50"/>
      <c r="X781" s="50"/>
      <c r="Y781" s="49"/>
      <c r="Z781" s="49"/>
      <c r="AA781" s="49"/>
    </row>
    <row r="782" spans="1:27" ht="15.75" customHeight="1" x14ac:dyDescent="0.25">
      <c r="A782" s="47"/>
      <c r="B782" s="48"/>
      <c r="C782" s="49"/>
      <c r="D782" s="49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1"/>
      <c r="W782" s="50"/>
      <c r="X782" s="50"/>
      <c r="Y782" s="49"/>
      <c r="Z782" s="49"/>
      <c r="AA782" s="49"/>
    </row>
    <row r="783" spans="1:27" ht="15.75" customHeight="1" x14ac:dyDescent="0.25">
      <c r="A783" s="47"/>
      <c r="B783" s="48"/>
      <c r="C783" s="49"/>
      <c r="D783" s="49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1"/>
      <c r="W783" s="50"/>
      <c r="X783" s="50"/>
      <c r="Y783" s="49"/>
      <c r="Z783" s="49"/>
      <c r="AA783" s="49"/>
    </row>
    <row r="784" spans="1:27" ht="15.75" customHeight="1" x14ac:dyDescent="0.25">
      <c r="A784" s="47"/>
      <c r="B784" s="48"/>
      <c r="C784" s="49"/>
      <c r="D784" s="49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1"/>
      <c r="W784" s="50"/>
      <c r="X784" s="50"/>
      <c r="Y784" s="49"/>
      <c r="Z784" s="49"/>
      <c r="AA784" s="49"/>
    </row>
    <row r="785" spans="1:27" ht="15.75" customHeight="1" x14ac:dyDescent="0.25">
      <c r="A785" s="47"/>
      <c r="B785" s="48"/>
      <c r="C785" s="49"/>
      <c r="D785" s="49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1"/>
      <c r="W785" s="50"/>
      <c r="X785" s="50"/>
      <c r="Y785" s="49"/>
      <c r="Z785" s="49"/>
      <c r="AA785" s="49"/>
    </row>
    <row r="786" spans="1:27" ht="15.75" customHeight="1" x14ac:dyDescent="0.25">
      <c r="A786" s="47"/>
      <c r="B786" s="48"/>
      <c r="C786" s="49"/>
      <c r="D786" s="49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1"/>
      <c r="W786" s="50"/>
      <c r="X786" s="50"/>
      <c r="Y786" s="49"/>
      <c r="Z786" s="49"/>
      <c r="AA786" s="49"/>
    </row>
    <row r="787" spans="1:27" ht="15.75" customHeight="1" x14ac:dyDescent="0.25">
      <c r="A787" s="47"/>
      <c r="B787" s="48"/>
      <c r="C787" s="49"/>
      <c r="D787" s="49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1"/>
      <c r="W787" s="50"/>
      <c r="X787" s="50"/>
      <c r="Y787" s="49"/>
      <c r="Z787" s="49"/>
      <c r="AA787" s="49"/>
    </row>
    <row r="788" spans="1:27" ht="15.75" customHeight="1" x14ac:dyDescent="0.25">
      <c r="A788" s="47"/>
      <c r="B788" s="48"/>
      <c r="C788" s="49"/>
      <c r="D788" s="49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1"/>
      <c r="W788" s="50"/>
      <c r="X788" s="50"/>
      <c r="Y788" s="49"/>
      <c r="Z788" s="49"/>
      <c r="AA788" s="49"/>
    </row>
    <row r="789" spans="1:27" ht="15.75" customHeight="1" x14ac:dyDescent="0.25">
      <c r="A789" s="47"/>
      <c r="B789" s="48"/>
      <c r="C789" s="49"/>
      <c r="D789" s="49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1"/>
      <c r="W789" s="50"/>
      <c r="X789" s="50"/>
      <c r="Y789" s="49"/>
      <c r="Z789" s="49"/>
      <c r="AA789" s="49"/>
    </row>
    <row r="790" spans="1:27" ht="15.75" customHeight="1" x14ac:dyDescent="0.25">
      <c r="A790" s="47"/>
      <c r="B790" s="48"/>
      <c r="C790" s="49"/>
      <c r="D790" s="49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1"/>
      <c r="W790" s="50"/>
      <c r="X790" s="50"/>
      <c r="Y790" s="49"/>
      <c r="Z790" s="49"/>
      <c r="AA790" s="49"/>
    </row>
    <row r="791" spans="1:27" ht="15.75" customHeight="1" x14ac:dyDescent="0.25">
      <c r="A791" s="47"/>
      <c r="B791" s="48"/>
      <c r="C791" s="49"/>
      <c r="D791" s="49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1"/>
      <c r="W791" s="50"/>
      <c r="X791" s="50"/>
      <c r="Y791" s="49"/>
      <c r="Z791" s="49"/>
      <c r="AA791" s="49"/>
    </row>
    <row r="792" spans="1:27" ht="15.75" customHeight="1" x14ac:dyDescent="0.25">
      <c r="A792" s="47"/>
      <c r="B792" s="48"/>
      <c r="C792" s="49"/>
      <c r="D792" s="49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1"/>
      <c r="W792" s="50"/>
      <c r="X792" s="50"/>
      <c r="Y792" s="49"/>
      <c r="Z792" s="49"/>
      <c r="AA792" s="49"/>
    </row>
    <row r="793" spans="1:27" ht="15.75" customHeight="1" x14ac:dyDescent="0.25">
      <c r="A793" s="47"/>
      <c r="B793" s="48"/>
      <c r="C793" s="49"/>
      <c r="D793" s="49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1"/>
      <c r="W793" s="50"/>
      <c r="X793" s="50"/>
      <c r="Y793" s="49"/>
      <c r="Z793" s="49"/>
      <c r="AA793" s="49"/>
    </row>
    <row r="794" spans="1:27" ht="15.75" customHeight="1" x14ac:dyDescent="0.25">
      <c r="A794" s="47"/>
      <c r="B794" s="48"/>
      <c r="C794" s="49"/>
      <c r="D794" s="49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1"/>
      <c r="W794" s="50"/>
      <c r="X794" s="50"/>
      <c r="Y794" s="49"/>
      <c r="Z794" s="49"/>
      <c r="AA794" s="49"/>
    </row>
    <row r="795" spans="1:27" ht="15.75" customHeight="1" x14ac:dyDescent="0.25">
      <c r="A795" s="47"/>
      <c r="B795" s="48"/>
      <c r="C795" s="49"/>
      <c r="D795" s="49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1"/>
      <c r="W795" s="50"/>
      <c r="X795" s="50"/>
      <c r="Y795" s="49"/>
      <c r="Z795" s="49"/>
      <c r="AA795" s="49"/>
    </row>
    <row r="796" spans="1:27" ht="15.75" customHeight="1" x14ac:dyDescent="0.25">
      <c r="A796" s="47"/>
      <c r="B796" s="48"/>
      <c r="C796" s="49"/>
      <c r="D796" s="49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1"/>
      <c r="W796" s="50"/>
      <c r="X796" s="50"/>
      <c r="Y796" s="49"/>
      <c r="Z796" s="49"/>
      <c r="AA796" s="49"/>
    </row>
    <row r="797" spans="1:27" ht="15.75" customHeight="1" x14ac:dyDescent="0.25">
      <c r="A797" s="47"/>
      <c r="B797" s="48"/>
      <c r="C797" s="49"/>
      <c r="D797" s="49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1"/>
      <c r="W797" s="50"/>
      <c r="X797" s="50"/>
      <c r="Y797" s="49"/>
      <c r="Z797" s="49"/>
      <c r="AA797" s="49"/>
    </row>
    <row r="798" spans="1:27" ht="15.75" customHeight="1" x14ac:dyDescent="0.25">
      <c r="A798" s="47"/>
      <c r="B798" s="48"/>
      <c r="C798" s="49"/>
      <c r="D798" s="49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1"/>
      <c r="W798" s="50"/>
      <c r="X798" s="50"/>
      <c r="Y798" s="49"/>
      <c r="Z798" s="49"/>
      <c r="AA798" s="49"/>
    </row>
    <row r="799" spans="1:27" ht="15.75" customHeight="1" x14ac:dyDescent="0.25">
      <c r="A799" s="47"/>
      <c r="B799" s="48"/>
      <c r="C799" s="49"/>
      <c r="D799" s="49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1"/>
      <c r="W799" s="50"/>
      <c r="X799" s="50"/>
      <c r="Y799" s="49"/>
      <c r="Z799" s="49"/>
      <c r="AA799" s="49"/>
    </row>
    <row r="800" spans="1:27" ht="15.75" customHeight="1" x14ac:dyDescent="0.25">
      <c r="A800" s="47"/>
      <c r="B800" s="48"/>
      <c r="C800" s="49"/>
      <c r="D800" s="49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1"/>
      <c r="W800" s="50"/>
      <c r="X800" s="50"/>
      <c r="Y800" s="49"/>
      <c r="Z800" s="49"/>
      <c r="AA800" s="49"/>
    </row>
    <row r="801" spans="1:27" ht="15.75" customHeight="1" x14ac:dyDescent="0.25">
      <c r="A801" s="47"/>
      <c r="B801" s="48"/>
      <c r="C801" s="49"/>
      <c r="D801" s="49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1"/>
      <c r="W801" s="50"/>
      <c r="X801" s="50"/>
      <c r="Y801" s="49"/>
      <c r="Z801" s="49"/>
      <c r="AA801" s="49"/>
    </row>
    <row r="802" spans="1:27" ht="15.75" customHeight="1" x14ac:dyDescent="0.25">
      <c r="A802" s="47"/>
      <c r="B802" s="48"/>
      <c r="C802" s="49"/>
      <c r="D802" s="49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1"/>
      <c r="W802" s="50"/>
      <c r="X802" s="50"/>
      <c r="Y802" s="49"/>
      <c r="Z802" s="49"/>
      <c r="AA802" s="49"/>
    </row>
    <row r="803" spans="1:27" ht="15.75" customHeight="1" x14ac:dyDescent="0.25">
      <c r="A803" s="47"/>
      <c r="B803" s="48"/>
      <c r="C803" s="49"/>
      <c r="D803" s="49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1"/>
      <c r="W803" s="50"/>
      <c r="X803" s="50"/>
      <c r="Y803" s="49"/>
      <c r="Z803" s="49"/>
      <c r="AA803" s="49"/>
    </row>
    <row r="804" spans="1:27" ht="15.75" customHeight="1" x14ac:dyDescent="0.25">
      <c r="A804" s="47"/>
      <c r="B804" s="48"/>
      <c r="C804" s="49"/>
      <c r="D804" s="49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1"/>
      <c r="W804" s="50"/>
      <c r="X804" s="50"/>
      <c r="Y804" s="49"/>
      <c r="Z804" s="49"/>
      <c r="AA804" s="49"/>
    </row>
    <row r="805" spans="1:27" ht="15.75" customHeight="1" x14ac:dyDescent="0.25">
      <c r="A805" s="47"/>
      <c r="B805" s="48"/>
      <c r="C805" s="49"/>
      <c r="D805" s="49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1"/>
      <c r="W805" s="50"/>
      <c r="X805" s="50"/>
      <c r="Y805" s="49"/>
      <c r="Z805" s="49"/>
      <c r="AA805" s="49"/>
    </row>
    <row r="806" spans="1:27" ht="15.75" customHeight="1" x14ac:dyDescent="0.25">
      <c r="A806" s="47"/>
      <c r="B806" s="48"/>
      <c r="C806" s="49"/>
      <c r="D806" s="49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1"/>
      <c r="W806" s="50"/>
      <c r="X806" s="50"/>
      <c r="Y806" s="49"/>
      <c r="Z806" s="49"/>
      <c r="AA806" s="49"/>
    </row>
    <row r="807" spans="1:27" ht="15.75" customHeight="1" x14ac:dyDescent="0.25">
      <c r="A807" s="47"/>
      <c r="B807" s="48"/>
      <c r="C807" s="49"/>
      <c r="D807" s="49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1"/>
      <c r="W807" s="50"/>
      <c r="X807" s="50"/>
      <c r="Y807" s="49"/>
      <c r="Z807" s="49"/>
      <c r="AA807" s="49"/>
    </row>
    <row r="808" spans="1:27" ht="15.75" customHeight="1" x14ac:dyDescent="0.25">
      <c r="A808" s="47"/>
      <c r="B808" s="48"/>
      <c r="C808" s="49"/>
      <c r="D808" s="49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1"/>
      <c r="W808" s="50"/>
      <c r="X808" s="50"/>
      <c r="Y808" s="49"/>
      <c r="Z808" s="49"/>
      <c r="AA808" s="49"/>
    </row>
    <row r="809" spans="1:27" ht="15.75" customHeight="1" x14ac:dyDescent="0.25">
      <c r="A809" s="47"/>
      <c r="B809" s="48"/>
      <c r="C809" s="49"/>
      <c r="D809" s="49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1"/>
      <c r="W809" s="50"/>
      <c r="X809" s="50"/>
      <c r="Y809" s="49"/>
      <c r="Z809" s="49"/>
      <c r="AA809" s="49"/>
    </row>
    <row r="810" spans="1:27" ht="15.75" customHeight="1" x14ac:dyDescent="0.25">
      <c r="A810" s="47"/>
      <c r="B810" s="48"/>
      <c r="C810" s="49"/>
      <c r="D810" s="49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1"/>
      <c r="W810" s="50"/>
      <c r="X810" s="50"/>
      <c r="Y810" s="49"/>
      <c r="Z810" s="49"/>
      <c r="AA810" s="49"/>
    </row>
    <row r="811" spans="1:27" ht="15.75" customHeight="1" x14ac:dyDescent="0.25">
      <c r="A811" s="47"/>
      <c r="B811" s="48"/>
      <c r="C811" s="49"/>
      <c r="D811" s="49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1"/>
      <c r="W811" s="50"/>
      <c r="X811" s="50"/>
      <c r="Y811" s="49"/>
      <c r="Z811" s="49"/>
      <c r="AA811" s="49"/>
    </row>
    <row r="812" spans="1:27" ht="15.75" customHeight="1" x14ac:dyDescent="0.25">
      <c r="A812" s="47"/>
      <c r="B812" s="48"/>
      <c r="C812" s="49"/>
      <c r="D812" s="49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1"/>
      <c r="W812" s="50"/>
      <c r="X812" s="50"/>
      <c r="Y812" s="49"/>
      <c r="Z812" s="49"/>
      <c r="AA812" s="49"/>
    </row>
    <row r="813" spans="1:27" ht="15.75" customHeight="1" x14ac:dyDescent="0.25">
      <c r="A813" s="47"/>
      <c r="B813" s="48"/>
      <c r="C813" s="49"/>
      <c r="D813" s="49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1"/>
      <c r="W813" s="50"/>
      <c r="X813" s="50"/>
      <c r="Y813" s="49"/>
      <c r="Z813" s="49"/>
      <c r="AA813" s="49"/>
    </row>
    <row r="814" spans="1:27" ht="15.75" customHeight="1" x14ac:dyDescent="0.25">
      <c r="A814" s="47"/>
      <c r="B814" s="48"/>
      <c r="C814" s="49"/>
      <c r="D814" s="49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1"/>
      <c r="W814" s="50"/>
      <c r="X814" s="50"/>
      <c r="Y814" s="49"/>
      <c r="Z814" s="49"/>
      <c r="AA814" s="49"/>
    </row>
    <row r="815" spans="1:27" ht="15.75" customHeight="1" x14ac:dyDescent="0.25">
      <c r="A815" s="47"/>
      <c r="B815" s="48"/>
      <c r="C815" s="49"/>
      <c r="D815" s="49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1"/>
      <c r="W815" s="50"/>
      <c r="X815" s="50"/>
      <c r="Y815" s="49"/>
      <c r="Z815" s="49"/>
      <c r="AA815" s="49"/>
    </row>
    <row r="816" spans="1:27" ht="15.75" customHeight="1" x14ac:dyDescent="0.25">
      <c r="A816" s="47"/>
      <c r="B816" s="48"/>
      <c r="C816" s="49"/>
      <c r="D816" s="49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1"/>
      <c r="W816" s="50"/>
      <c r="X816" s="50"/>
      <c r="Y816" s="49"/>
      <c r="Z816" s="49"/>
      <c r="AA816" s="49"/>
    </row>
    <row r="817" spans="1:27" ht="15.75" customHeight="1" x14ac:dyDescent="0.25">
      <c r="A817" s="47"/>
      <c r="B817" s="48"/>
      <c r="C817" s="49"/>
      <c r="D817" s="49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1"/>
      <c r="W817" s="50"/>
      <c r="X817" s="50"/>
      <c r="Y817" s="49"/>
      <c r="Z817" s="49"/>
      <c r="AA817" s="49"/>
    </row>
    <row r="818" spans="1:27" ht="15.75" customHeight="1" x14ac:dyDescent="0.25">
      <c r="A818" s="47"/>
      <c r="B818" s="48"/>
      <c r="C818" s="49"/>
      <c r="D818" s="49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1"/>
      <c r="W818" s="50"/>
      <c r="X818" s="50"/>
      <c r="Y818" s="49"/>
      <c r="Z818" s="49"/>
      <c r="AA818" s="49"/>
    </row>
    <row r="819" spans="1:27" ht="15.75" customHeight="1" x14ac:dyDescent="0.25">
      <c r="A819" s="47"/>
      <c r="B819" s="48"/>
      <c r="C819" s="49"/>
      <c r="D819" s="49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1"/>
      <c r="W819" s="50"/>
      <c r="X819" s="50"/>
      <c r="Y819" s="49"/>
      <c r="Z819" s="49"/>
      <c r="AA819" s="49"/>
    </row>
    <row r="820" spans="1:27" ht="15.75" customHeight="1" x14ac:dyDescent="0.25">
      <c r="A820" s="47"/>
      <c r="B820" s="48"/>
      <c r="C820" s="49"/>
      <c r="D820" s="49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1"/>
      <c r="W820" s="50"/>
      <c r="X820" s="50"/>
      <c r="Y820" s="49"/>
      <c r="Z820" s="49"/>
      <c r="AA820" s="49"/>
    </row>
    <row r="821" spans="1:27" ht="15.75" customHeight="1" x14ac:dyDescent="0.25">
      <c r="A821" s="47"/>
      <c r="B821" s="48"/>
      <c r="C821" s="49"/>
      <c r="D821" s="49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1"/>
      <c r="W821" s="50"/>
      <c r="X821" s="50"/>
      <c r="Y821" s="49"/>
      <c r="Z821" s="49"/>
      <c r="AA821" s="49"/>
    </row>
    <row r="822" spans="1:27" ht="15.75" customHeight="1" x14ac:dyDescent="0.25">
      <c r="A822" s="47"/>
      <c r="B822" s="48"/>
      <c r="C822" s="49"/>
      <c r="D822" s="49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1"/>
      <c r="W822" s="50"/>
      <c r="X822" s="50"/>
      <c r="Y822" s="49"/>
      <c r="Z822" s="49"/>
      <c r="AA822" s="49"/>
    </row>
    <row r="823" spans="1:27" ht="15.75" customHeight="1" x14ac:dyDescent="0.25">
      <c r="A823" s="47"/>
      <c r="B823" s="48"/>
      <c r="C823" s="49"/>
      <c r="D823" s="49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1"/>
      <c r="W823" s="50"/>
      <c r="X823" s="50"/>
      <c r="Y823" s="49"/>
      <c r="Z823" s="49"/>
      <c r="AA823" s="49"/>
    </row>
    <row r="824" spans="1:27" ht="15.75" customHeight="1" x14ac:dyDescent="0.25">
      <c r="A824" s="47"/>
      <c r="B824" s="48"/>
      <c r="C824" s="49"/>
      <c r="D824" s="49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1"/>
      <c r="W824" s="50"/>
      <c r="X824" s="50"/>
      <c r="Y824" s="49"/>
      <c r="Z824" s="49"/>
      <c r="AA824" s="49"/>
    </row>
    <row r="825" spans="1:27" ht="15.75" customHeight="1" x14ac:dyDescent="0.25">
      <c r="A825" s="47"/>
      <c r="B825" s="48"/>
      <c r="C825" s="49"/>
      <c r="D825" s="49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1"/>
      <c r="W825" s="50"/>
      <c r="X825" s="50"/>
      <c r="Y825" s="49"/>
      <c r="Z825" s="49"/>
      <c r="AA825" s="49"/>
    </row>
    <row r="826" spans="1:27" ht="15.75" customHeight="1" x14ac:dyDescent="0.25">
      <c r="A826" s="47"/>
      <c r="B826" s="48"/>
      <c r="C826" s="49"/>
      <c r="D826" s="49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1"/>
      <c r="W826" s="50"/>
      <c r="X826" s="50"/>
      <c r="Y826" s="49"/>
      <c r="Z826" s="49"/>
      <c r="AA826" s="49"/>
    </row>
    <row r="827" spans="1:27" ht="15.75" customHeight="1" x14ac:dyDescent="0.25">
      <c r="A827" s="47"/>
      <c r="B827" s="48"/>
      <c r="C827" s="49"/>
      <c r="D827" s="49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1"/>
      <c r="W827" s="50"/>
      <c r="X827" s="50"/>
      <c r="Y827" s="49"/>
      <c r="Z827" s="49"/>
      <c r="AA827" s="49"/>
    </row>
    <row r="828" spans="1:27" ht="15.75" customHeight="1" x14ac:dyDescent="0.25">
      <c r="A828" s="47"/>
      <c r="B828" s="48"/>
      <c r="C828" s="49"/>
      <c r="D828" s="49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1"/>
      <c r="W828" s="50"/>
      <c r="X828" s="50"/>
      <c r="Y828" s="49"/>
      <c r="Z828" s="49"/>
      <c r="AA828" s="49"/>
    </row>
    <row r="829" spans="1:27" ht="15.75" customHeight="1" x14ac:dyDescent="0.25">
      <c r="A829" s="47"/>
      <c r="B829" s="48"/>
      <c r="C829" s="49"/>
      <c r="D829" s="49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1"/>
      <c r="W829" s="50"/>
      <c r="X829" s="50"/>
      <c r="Y829" s="49"/>
      <c r="Z829" s="49"/>
      <c r="AA829" s="49"/>
    </row>
    <row r="830" spans="1:27" ht="15.75" customHeight="1" x14ac:dyDescent="0.25">
      <c r="A830" s="47"/>
      <c r="B830" s="48"/>
      <c r="C830" s="49"/>
      <c r="D830" s="49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1"/>
      <c r="W830" s="50"/>
      <c r="X830" s="50"/>
      <c r="Y830" s="49"/>
      <c r="Z830" s="49"/>
      <c r="AA830" s="49"/>
    </row>
    <row r="831" spans="1:27" ht="15.75" customHeight="1" x14ac:dyDescent="0.25">
      <c r="A831" s="47"/>
      <c r="B831" s="48"/>
      <c r="C831" s="49"/>
      <c r="D831" s="49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1"/>
      <c r="W831" s="50"/>
      <c r="X831" s="50"/>
      <c r="Y831" s="49"/>
      <c r="Z831" s="49"/>
      <c r="AA831" s="49"/>
    </row>
    <row r="832" spans="1:27" ht="15.75" customHeight="1" x14ac:dyDescent="0.25">
      <c r="A832" s="47"/>
      <c r="B832" s="48"/>
      <c r="C832" s="49"/>
      <c r="D832" s="49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1"/>
      <c r="W832" s="50"/>
      <c r="X832" s="50"/>
      <c r="Y832" s="49"/>
      <c r="Z832" s="49"/>
      <c r="AA832" s="49"/>
    </row>
    <row r="833" spans="1:27" ht="15.75" customHeight="1" x14ac:dyDescent="0.25">
      <c r="A833" s="47"/>
      <c r="B833" s="48"/>
      <c r="C833" s="49"/>
      <c r="D833" s="49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1"/>
      <c r="W833" s="50"/>
      <c r="X833" s="50"/>
      <c r="Y833" s="49"/>
      <c r="Z833" s="49"/>
      <c r="AA833" s="49"/>
    </row>
    <row r="834" spans="1:27" ht="15.75" customHeight="1" x14ac:dyDescent="0.25">
      <c r="A834" s="47"/>
      <c r="B834" s="48"/>
      <c r="C834" s="49"/>
      <c r="D834" s="49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1"/>
      <c r="W834" s="50"/>
      <c r="X834" s="50"/>
      <c r="Y834" s="49"/>
      <c r="Z834" s="49"/>
      <c r="AA834" s="49"/>
    </row>
    <row r="835" spans="1:27" ht="15.75" customHeight="1" x14ac:dyDescent="0.25">
      <c r="A835" s="47"/>
      <c r="B835" s="48"/>
      <c r="C835" s="49"/>
      <c r="D835" s="49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1"/>
      <c r="W835" s="50"/>
      <c r="X835" s="50"/>
      <c r="Y835" s="49"/>
      <c r="Z835" s="49"/>
      <c r="AA835" s="49"/>
    </row>
    <row r="836" spans="1:27" ht="15.75" customHeight="1" x14ac:dyDescent="0.25">
      <c r="A836" s="47"/>
      <c r="B836" s="48"/>
      <c r="C836" s="49"/>
      <c r="D836" s="49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1"/>
      <c r="W836" s="50"/>
      <c r="X836" s="50"/>
      <c r="Y836" s="49"/>
      <c r="Z836" s="49"/>
      <c r="AA836" s="49"/>
    </row>
    <row r="837" spans="1:27" ht="15.75" customHeight="1" x14ac:dyDescent="0.25">
      <c r="A837" s="47"/>
      <c r="B837" s="48"/>
      <c r="C837" s="49"/>
      <c r="D837" s="49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1"/>
      <c r="W837" s="50"/>
      <c r="X837" s="50"/>
      <c r="Y837" s="49"/>
      <c r="Z837" s="49"/>
      <c r="AA837" s="49"/>
    </row>
    <row r="838" spans="1:27" ht="15.75" customHeight="1" x14ac:dyDescent="0.25">
      <c r="A838" s="47"/>
      <c r="B838" s="48"/>
      <c r="C838" s="49"/>
      <c r="D838" s="49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1"/>
      <c r="W838" s="50"/>
      <c r="X838" s="50"/>
      <c r="Y838" s="49"/>
      <c r="Z838" s="49"/>
      <c r="AA838" s="49"/>
    </row>
    <row r="839" spans="1:27" ht="15.75" customHeight="1" x14ac:dyDescent="0.25">
      <c r="A839" s="47"/>
      <c r="B839" s="48"/>
      <c r="C839" s="49"/>
      <c r="D839" s="49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1"/>
      <c r="W839" s="50"/>
      <c r="X839" s="50"/>
      <c r="Y839" s="49"/>
      <c r="Z839" s="49"/>
      <c r="AA839" s="49"/>
    </row>
    <row r="840" spans="1:27" ht="15.75" customHeight="1" x14ac:dyDescent="0.25">
      <c r="A840" s="47"/>
      <c r="B840" s="48"/>
      <c r="C840" s="49"/>
      <c r="D840" s="49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1"/>
      <c r="W840" s="50"/>
      <c r="X840" s="50"/>
      <c r="Y840" s="49"/>
      <c r="Z840" s="49"/>
      <c r="AA840" s="49"/>
    </row>
    <row r="841" spans="1:27" ht="15.75" customHeight="1" x14ac:dyDescent="0.25">
      <c r="A841" s="47"/>
      <c r="B841" s="48"/>
      <c r="C841" s="49"/>
      <c r="D841" s="49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1"/>
      <c r="W841" s="50"/>
      <c r="X841" s="50"/>
      <c r="Y841" s="49"/>
      <c r="Z841" s="49"/>
      <c r="AA841" s="49"/>
    </row>
    <row r="842" spans="1:27" ht="15.75" customHeight="1" x14ac:dyDescent="0.25">
      <c r="A842" s="47"/>
      <c r="B842" s="48"/>
      <c r="C842" s="49"/>
      <c r="D842" s="49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1"/>
      <c r="W842" s="50"/>
      <c r="X842" s="50"/>
      <c r="Y842" s="49"/>
      <c r="Z842" s="49"/>
      <c r="AA842" s="49"/>
    </row>
    <row r="843" spans="1:27" ht="15.75" customHeight="1" x14ac:dyDescent="0.25">
      <c r="A843" s="47"/>
      <c r="B843" s="48"/>
      <c r="C843" s="49"/>
      <c r="D843" s="49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1"/>
      <c r="W843" s="50"/>
      <c r="X843" s="50"/>
      <c r="Y843" s="49"/>
      <c r="Z843" s="49"/>
      <c r="AA843" s="49"/>
    </row>
    <row r="844" spans="1:27" ht="15.75" customHeight="1" x14ac:dyDescent="0.25">
      <c r="A844" s="47"/>
      <c r="B844" s="48"/>
      <c r="C844" s="49"/>
      <c r="D844" s="49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1"/>
      <c r="W844" s="50"/>
      <c r="X844" s="50"/>
      <c r="Y844" s="49"/>
      <c r="Z844" s="49"/>
      <c r="AA844" s="49"/>
    </row>
    <row r="845" spans="1:27" ht="15.75" customHeight="1" x14ac:dyDescent="0.25">
      <c r="A845" s="47"/>
      <c r="B845" s="48"/>
      <c r="C845" s="49"/>
      <c r="D845" s="49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1"/>
      <c r="W845" s="50"/>
      <c r="X845" s="50"/>
      <c r="Y845" s="49"/>
      <c r="Z845" s="49"/>
      <c r="AA845" s="49"/>
    </row>
    <row r="846" spans="1:27" ht="15.75" customHeight="1" x14ac:dyDescent="0.25">
      <c r="A846" s="47"/>
      <c r="B846" s="48"/>
      <c r="C846" s="49"/>
      <c r="D846" s="49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1"/>
      <c r="W846" s="50"/>
      <c r="X846" s="50"/>
      <c r="Y846" s="49"/>
      <c r="Z846" s="49"/>
      <c r="AA846" s="49"/>
    </row>
    <row r="847" spans="1:27" ht="15.75" customHeight="1" x14ac:dyDescent="0.25">
      <c r="A847" s="47"/>
      <c r="B847" s="48"/>
      <c r="C847" s="49"/>
      <c r="D847" s="49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1"/>
      <c r="W847" s="50"/>
      <c r="X847" s="50"/>
      <c r="Y847" s="49"/>
      <c r="Z847" s="49"/>
      <c r="AA847" s="49"/>
    </row>
    <row r="848" spans="1:27" ht="15.75" customHeight="1" x14ac:dyDescent="0.25">
      <c r="A848" s="47"/>
      <c r="B848" s="48"/>
      <c r="C848" s="49"/>
      <c r="D848" s="49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1"/>
      <c r="W848" s="50"/>
      <c r="X848" s="50"/>
      <c r="Y848" s="49"/>
      <c r="Z848" s="49"/>
      <c r="AA848" s="49"/>
    </row>
    <row r="849" spans="1:27" ht="15.75" customHeight="1" x14ac:dyDescent="0.25">
      <c r="A849" s="47"/>
      <c r="B849" s="48"/>
      <c r="C849" s="49"/>
      <c r="D849" s="49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1"/>
      <c r="W849" s="50"/>
      <c r="X849" s="50"/>
      <c r="Y849" s="49"/>
      <c r="Z849" s="49"/>
      <c r="AA849" s="49"/>
    </row>
    <row r="850" spans="1:27" ht="15.75" customHeight="1" x14ac:dyDescent="0.25">
      <c r="A850" s="47"/>
      <c r="B850" s="48"/>
      <c r="C850" s="49"/>
      <c r="D850" s="49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1"/>
      <c r="W850" s="50"/>
      <c r="X850" s="50"/>
      <c r="Y850" s="49"/>
      <c r="Z850" s="49"/>
      <c r="AA850" s="49"/>
    </row>
    <row r="851" spans="1:27" ht="15.75" customHeight="1" x14ac:dyDescent="0.25">
      <c r="A851" s="47"/>
      <c r="B851" s="48"/>
      <c r="C851" s="49"/>
      <c r="D851" s="49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1"/>
      <c r="W851" s="50"/>
      <c r="X851" s="50"/>
      <c r="Y851" s="49"/>
      <c r="Z851" s="49"/>
      <c r="AA851" s="49"/>
    </row>
    <row r="852" spans="1:27" ht="15.75" customHeight="1" x14ac:dyDescent="0.25">
      <c r="A852" s="47"/>
      <c r="B852" s="48"/>
      <c r="C852" s="49"/>
      <c r="D852" s="49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1"/>
      <c r="W852" s="50"/>
      <c r="X852" s="50"/>
      <c r="Y852" s="49"/>
      <c r="Z852" s="49"/>
      <c r="AA852" s="49"/>
    </row>
    <row r="853" spans="1:27" ht="15.75" customHeight="1" x14ac:dyDescent="0.25">
      <c r="A853" s="47"/>
      <c r="B853" s="48"/>
      <c r="C853" s="49"/>
      <c r="D853" s="49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1"/>
      <c r="W853" s="50"/>
      <c r="X853" s="50"/>
      <c r="Y853" s="49"/>
      <c r="Z853" s="49"/>
      <c r="AA853" s="49"/>
    </row>
    <row r="854" spans="1:27" ht="15.75" customHeight="1" x14ac:dyDescent="0.25">
      <c r="A854" s="47"/>
      <c r="B854" s="48"/>
      <c r="C854" s="49"/>
      <c r="D854" s="49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1"/>
      <c r="W854" s="50"/>
      <c r="X854" s="50"/>
      <c r="Y854" s="49"/>
      <c r="Z854" s="49"/>
      <c r="AA854" s="49"/>
    </row>
    <row r="855" spans="1:27" ht="15.75" customHeight="1" x14ac:dyDescent="0.25">
      <c r="A855" s="47"/>
      <c r="B855" s="48"/>
      <c r="C855" s="49"/>
      <c r="D855" s="49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1"/>
      <c r="W855" s="50"/>
      <c r="X855" s="50"/>
      <c r="Y855" s="49"/>
      <c r="Z855" s="49"/>
      <c r="AA855" s="49"/>
    </row>
    <row r="856" spans="1:27" ht="15.75" customHeight="1" x14ac:dyDescent="0.25">
      <c r="A856" s="47"/>
      <c r="B856" s="48"/>
      <c r="C856" s="49"/>
      <c r="D856" s="49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1"/>
      <c r="W856" s="50"/>
      <c r="X856" s="50"/>
      <c r="Y856" s="49"/>
      <c r="Z856" s="49"/>
      <c r="AA856" s="49"/>
    </row>
    <row r="857" spans="1:27" ht="15.75" customHeight="1" x14ac:dyDescent="0.25">
      <c r="A857" s="47"/>
      <c r="B857" s="48"/>
      <c r="C857" s="49"/>
      <c r="D857" s="49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1"/>
      <c r="W857" s="50"/>
      <c r="X857" s="50"/>
      <c r="Y857" s="49"/>
      <c r="Z857" s="49"/>
      <c r="AA857" s="49"/>
    </row>
    <row r="858" spans="1:27" ht="15.75" customHeight="1" x14ac:dyDescent="0.25">
      <c r="A858" s="47"/>
      <c r="B858" s="48"/>
      <c r="C858" s="49"/>
      <c r="D858" s="49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1"/>
      <c r="W858" s="50"/>
      <c r="X858" s="50"/>
      <c r="Y858" s="49"/>
      <c r="Z858" s="49"/>
      <c r="AA858" s="49"/>
    </row>
    <row r="859" spans="1:27" ht="15.75" customHeight="1" x14ac:dyDescent="0.25">
      <c r="A859" s="47"/>
      <c r="B859" s="48"/>
      <c r="C859" s="49"/>
      <c r="D859" s="49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1"/>
      <c r="W859" s="50"/>
      <c r="X859" s="50"/>
      <c r="Y859" s="49"/>
      <c r="Z859" s="49"/>
      <c r="AA859" s="49"/>
    </row>
    <row r="860" spans="1:27" ht="15.75" customHeight="1" x14ac:dyDescent="0.25">
      <c r="A860" s="47"/>
      <c r="B860" s="48"/>
      <c r="C860" s="49"/>
      <c r="D860" s="49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1"/>
      <c r="W860" s="50"/>
      <c r="X860" s="50"/>
      <c r="Y860" s="49"/>
      <c r="Z860" s="49"/>
      <c r="AA860" s="49"/>
    </row>
    <row r="861" spans="1:27" ht="15.75" customHeight="1" x14ac:dyDescent="0.25">
      <c r="A861" s="47"/>
      <c r="B861" s="48"/>
      <c r="C861" s="49"/>
      <c r="D861" s="49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1"/>
      <c r="W861" s="50"/>
      <c r="X861" s="50"/>
      <c r="Y861" s="49"/>
      <c r="Z861" s="49"/>
      <c r="AA861" s="49"/>
    </row>
    <row r="862" spans="1:27" ht="15.75" customHeight="1" x14ac:dyDescent="0.25">
      <c r="A862" s="47"/>
      <c r="B862" s="48"/>
      <c r="C862" s="49"/>
      <c r="D862" s="49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1"/>
      <c r="W862" s="50"/>
      <c r="X862" s="50"/>
      <c r="Y862" s="49"/>
      <c r="Z862" s="49"/>
      <c r="AA862" s="49"/>
    </row>
    <row r="863" spans="1:27" ht="15.75" customHeight="1" x14ac:dyDescent="0.25">
      <c r="A863" s="47"/>
      <c r="B863" s="48"/>
      <c r="C863" s="49"/>
      <c r="D863" s="49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1"/>
      <c r="W863" s="50"/>
      <c r="X863" s="50"/>
      <c r="Y863" s="49"/>
      <c r="Z863" s="49"/>
      <c r="AA863" s="49"/>
    </row>
    <row r="864" spans="1:27" ht="15.75" customHeight="1" x14ac:dyDescent="0.25">
      <c r="A864" s="47"/>
      <c r="B864" s="48"/>
      <c r="C864" s="49"/>
      <c r="D864" s="49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1"/>
      <c r="W864" s="50"/>
      <c r="X864" s="50"/>
      <c r="Y864" s="49"/>
      <c r="Z864" s="49"/>
      <c r="AA864" s="49"/>
    </row>
    <row r="865" spans="1:27" ht="15.75" customHeight="1" x14ac:dyDescent="0.25">
      <c r="A865" s="47"/>
      <c r="B865" s="48"/>
      <c r="C865" s="49"/>
      <c r="D865" s="49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1"/>
      <c r="W865" s="50"/>
      <c r="X865" s="50"/>
      <c r="Y865" s="49"/>
      <c r="Z865" s="49"/>
      <c r="AA865" s="49"/>
    </row>
    <row r="866" spans="1:27" ht="15.75" customHeight="1" x14ac:dyDescent="0.25">
      <c r="A866" s="47"/>
      <c r="B866" s="48"/>
      <c r="C866" s="49"/>
      <c r="D866" s="49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1"/>
      <c r="W866" s="50"/>
      <c r="X866" s="50"/>
      <c r="Y866" s="49"/>
      <c r="Z866" s="49"/>
      <c r="AA866" s="49"/>
    </row>
    <row r="867" spans="1:27" ht="15.75" customHeight="1" x14ac:dyDescent="0.25">
      <c r="A867" s="47"/>
      <c r="B867" s="48"/>
      <c r="C867" s="49"/>
      <c r="D867" s="49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1"/>
      <c r="W867" s="50"/>
      <c r="X867" s="50"/>
      <c r="Y867" s="49"/>
      <c r="Z867" s="49"/>
      <c r="AA867" s="49"/>
    </row>
    <row r="868" spans="1:27" ht="15.75" customHeight="1" x14ac:dyDescent="0.25">
      <c r="A868" s="47"/>
      <c r="B868" s="48"/>
      <c r="C868" s="49"/>
      <c r="D868" s="49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1"/>
      <c r="W868" s="50"/>
      <c r="X868" s="50"/>
      <c r="Y868" s="49"/>
      <c r="Z868" s="49"/>
      <c r="AA868" s="49"/>
    </row>
    <row r="869" spans="1:27" ht="15.75" customHeight="1" x14ac:dyDescent="0.25">
      <c r="A869" s="47"/>
      <c r="B869" s="48"/>
      <c r="C869" s="49"/>
      <c r="D869" s="49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1"/>
      <c r="W869" s="50"/>
      <c r="X869" s="50"/>
      <c r="Y869" s="49"/>
      <c r="Z869" s="49"/>
      <c r="AA869" s="49"/>
    </row>
    <row r="870" spans="1:27" ht="15.75" customHeight="1" x14ac:dyDescent="0.25">
      <c r="A870" s="47"/>
      <c r="B870" s="48"/>
      <c r="C870" s="49"/>
      <c r="D870" s="49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1"/>
      <c r="W870" s="50"/>
      <c r="X870" s="50"/>
      <c r="Y870" s="49"/>
      <c r="Z870" s="49"/>
      <c r="AA870" s="49"/>
    </row>
    <row r="871" spans="1:27" ht="15.75" customHeight="1" x14ac:dyDescent="0.25">
      <c r="A871" s="47"/>
      <c r="B871" s="48"/>
      <c r="C871" s="49"/>
      <c r="D871" s="49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1"/>
      <c r="W871" s="50"/>
      <c r="X871" s="50"/>
      <c r="Y871" s="49"/>
      <c r="Z871" s="49"/>
      <c r="AA871" s="49"/>
    </row>
    <row r="872" spans="1:27" ht="15.75" customHeight="1" x14ac:dyDescent="0.25">
      <c r="A872" s="47"/>
      <c r="B872" s="48"/>
      <c r="C872" s="49"/>
      <c r="D872" s="49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1"/>
      <c r="W872" s="50"/>
      <c r="X872" s="50"/>
      <c r="Y872" s="49"/>
      <c r="Z872" s="49"/>
      <c r="AA872" s="49"/>
    </row>
    <row r="873" spans="1:27" ht="15.75" customHeight="1" x14ac:dyDescent="0.25">
      <c r="A873" s="47"/>
      <c r="B873" s="48"/>
      <c r="C873" s="49"/>
      <c r="D873" s="49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1"/>
      <c r="W873" s="50"/>
      <c r="X873" s="50"/>
      <c r="Y873" s="49"/>
      <c r="Z873" s="49"/>
      <c r="AA873" s="49"/>
    </row>
    <row r="874" spans="1:27" ht="15.75" customHeight="1" x14ac:dyDescent="0.25">
      <c r="A874" s="47"/>
      <c r="B874" s="48"/>
      <c r="C874" s="49"/>
      <c r="D874" s="49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1"/>
      <c r="W874" s="50"/>
      <c r="X874" s="50"/>
      <c r="Y874" s="49"/>
      <c r="Z874" s="49"/>
      <c r="AA874" s="49"/>
    </row>
    <row r="875" spans="1:27" ht="15.75" customHeight="1" x14ac:dyDescent="0.25">
      <c r="A875" s="47"/>
      <c r="B875" s="48"/>
      <c r="C875" s="49"/>
      <c r="D875" s="49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1"/>
      <c r="W875" s="50"/>
      <c r="X875" s="50"/>
      <c r="Y875" s="49"/>
      <c r="Z875" s="49"/>
      <c r="AA875" s="49"/>
    </row>
    <row r="876" spans="1:27" ht="15.75" customHeight="1" x14ac:dyDescent="0.25">
      <c r="A876" s="47"/>
      <c r="B876" s="48"/>
      <c r="C876" s="49"/>
      <c r="D876" s="49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1"/>
      <c r="W876" s="50"/>
      <c r="X876" s="50"/>
      <c r="Y876" s="49"/>
      <c r="Z876" s="49"/>
      <c r="AA876" s="49"/>
    </row>
    <row r="877" spans="1:27" ht="15.75" customHeight="1" x14ac:dyDescent="0.25">
      <c r="A877" s="47"/>
      <c r="B877" s="48"/>
      <c r="C877" s="49"/>
      <c r="D877" s="49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1"/>
      <c r="W877" s="50"/>
      <c r="X877" s="50"/>
      <c r="Y877" s="49"/>
      <c r="Z877" s="49"/>
      <c r="AA877" s="49"/>
    </row>
    <row r="878" spans="1:27" ht="15.75" customHeight="1" x14ac:dyDescent="0.25">
      <c r="A878" s="47"/>
      <c r="B878" s="48"/>
      <c r="C878" s="49"/>
      <c r="D878" s="49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1"/>
      <c r="W878" s="50"/>
      <c r="X878" s="50"/>
      <c r="Y878" s="49"/>
      <c r="Z878" s="49"/>
      <c r="AA878" s="49"/>
    </row>
    <row r="879" spans="1:27" ht="15.75" customHeight="1" x14ac:dyDescent="0.25">
      <c r="A879" s="47"/>
      <c r="B879" s="48"/>
      <c r="C879" s="49"/>
      <c r="D879" s="49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1"/>
      <c r="W879" s="50"/>
      <c r="X879" s="50"/>
      <c r="Y879" s="49"/>
      <c r="Z879" s="49"/>
      <c r="AA879" s="49"/>
    </row>
    <row r="880" spans="1:27" ht="15.75" customHeight="1" x14ac:dyDescent="0.25">
      <c r="A880" s="47"/>
      <c r="B880" s="48"/>
      <c r="C880" s="49"/>
      <c r="D880" s="49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1"/>
      <c r="W880" s="50"/>
      <c r="X880" s="50"/>
      <c r="Y880" s="49"/>
      <c r="Z880" s="49"/>
      <c r="AA880" s="49"/>
    </row>
    <row r="881" spans="1:27" ht="15.75" customHeight="1" x14ac:dyDescent="0.25">
      <c r="A881" s="47"/>
      <c r="B881" s="48"/>
      <c r="C881" s="49"/>
      <c r="D881" s="49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1"/>
      <c r="W881" s="50"/>
      <c r="X881" s="50"/>
      <c r="Y881" s="49"/>
      <c r="Z881" s="49"/>
      <c r="AA881" s="49"/>
    </row>
    <row r="882" spans="1:27" ht="15.75" customHeight="1" x14ac:dyDescent="0.25">
      <c r="A882" s="47"/>
      <c r="B882" s="48"/>
      <c r="C882" s="49"/>
      <c r="D882" s="49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1"/>
      <c r="W882" s="50"/>
      <c r="X882" s="50"/>
      <c r="Y882" s="49"/>
      <c r="Z882" s="49"/>
      <c r="AA882" s="49"/>
    </row>
    <row r="883" spans="1:27" ht="15.75" customHeight="1" x14ac:dyDescent="0.25">
      <c r="A883" s="47"/>
      <c r="B883" s="48"/>
      <c r="C883" s="49"/>
      <c r="D883" s="49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1"/>
      <c r="W883" s="50"/>
      <c r="X883" s="50"/>
      <c r="Y883" s="49"/>
      <c r="Z883" s="49"/>
      <c r="AA883" s="49"/>
    </row>
    <row r="884" spans="1:27" ht="15.75" customHeight="1" x14ac:dyDescent="0.25">
      <c r="A884" s="47"/>
      <c r="B884" s="48"/>
      <c r="C884" s="49"/>
      <c r="D884" s="49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1"/>
      <c r="W884" s="50"/>
      <c r="X884" s="50"/>
      <c r="Y884" s="49"/>
      <c r="Z884" s="49"/>
      <c r="AA884" s="49"/>
    </row>
    <row r="885" spans="1:27" ht="15.75" customHeight="1" x14ac:dyDescent="0.25">
      <c r="A885" s="47"/>
      <c r="B885" s="48"/>
      <c r="C885" s="49"/>
      <c r="D885" s="49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1"/>
      <c r="W885" s="50"/>
      <c r="X885" s="50"/>
      <c r="Y885" s="49"/>
      <c r="Z885" s="49"/>
      <c r="AA885" s="49"/>
    </row>
    <row r="886" spans="1:27" ht="15.75" customHeight="1" x14ac:dyDescent="0.25">
      <c r="A886" s="47"/>
      <c r="B886" s="48"/>
      <c r="C886" s="49"/>
      <c r="D886" s="49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1"/>
      <c r="W886" s="50"/>
      <c r="X886" s="50"/>
      <c r="Y886" s="49"/>
      <c r="Z886" s="49"/>
      <c r="AA886" s="49"/>
    </row>
    <row r="887" spans="1:27" ht="15.75" customHeight="1" x14ac:dyDescent="0.25">
      <c r="A887" s="47"/>
      <c r="B887" s="48"/>
      <c r="C887" s="49"/>
      <c r="D887" s="49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1"/>
      <c r="W887" s="50"/>
      <c r="X887" s="50"/>
      <c r="Y887" s="49"/>
      <c r="Z887" s="49"/>
      <c r="AA887" s="49"/>
    </row>
    <row r="888" spans="1:27" ht="15.75" customHeight="1" x14ac:dyDescent="0.25">
      <c r="A888" s="47"/>
      <c r="B888" s="48"/>
      <c r="C888" s="49"/>
      <c r="D888" s="49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1"/>
      <c r="W888" s="50"/>
      <c r="X888" s="50"/>
      <c r="Y888" s="49"/>
      <c r="Z888" s="49"/>
      <c r="AA888" s="49"/>
    </row>
    <row r="889" spans="1:27" ht="15.75" customHeight="1" x14ac:dyDescent="0.25">
      <c r="A889" s="47"/>
      <c r="B889" s="48"/>
      <c r="C889" s="49"/>
      <c r="D889" s="49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1"/>
      <c r="W889" s="50"/>
      <c r="X889" s="50"/>
      <c r="Y889" s="49"/>
      <c r="Z889" s="49"/>
      <c r="AA889" s="49"/>
    </row>
    <row r="890" spans="1:27" ht="15.75" customHeight="1" x14ac:dyDescent="0.25">
      <c r="A890" s="47"/>
      <c r="B890" s="48"/>
      <c r="C890" s="49"/>
      <c r="D890" s="49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1"/>
      <c r="W890" s="50"/>
      <c r="X890" s="50"/>
      <c r="Y890" s="49"/>
      <c r="Z890" s="49"/>
      <c r="AA890" s="49"/>
    </row>
    <row r="891" spans="1:27" ht="15.75" customHeight="1" x14ac:dyDescent="0.25">
      <c r="A891" s="47"/>
      <c r="B891" s="48"/>
      <c r="C891" s="49"/>
      <c r="D891" s="49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1"/>
      <c r="W891" s="50"/>
      <c r="X891" s="50"/>
      <c r="Y891" s="49"/>
      <c r="Z891" s="49"/>
      <c r="AA891" s="49"/>
    </row>
    <row r="892" spans="1:27" ht="15.75" customHeight="1" x14ac:dyDescent="0.25">
      <c r="A892" s="47"/>
      <c r="B892" s="48"/>
      <c r="C892" s="49"/>
      <c r="D892" s="49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1"/>
      <c r="W892" s="50"/>
      <c r="X892" s="50"/>
      <c r="Y892" s="49"/>
      <c r="Z892" s="49"/>
      <c r="AA892" s="49"/>
    </row>
    <row r="893" spans="1:27" ht="15.75" customHeight="1" x14ac:dyDescent="0.25">
      <c r="A893" s="47"/>
      <c r="B893" s="48"/>
      <c r="C893" s="49"/>
      <c r="D893" s="49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1"/>
      <c r="W893" s="50"/>
      <c r="X893" s="50"/>
      <c r="Y893" s="49"/>
      <c r="Z893" s="49"/>
      <c r="AA893" s="49"/>
    </row>
    <row r="894" spans="1:27" ht="15.75" customHeight="1" x14ac:dyDescent="0.25">
      <c r="A894" s="47"/>
      <c r="B894" s="48"/>
      <c r="C894" s="49"/>
      <c r="D894" s="49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1"/>
      <c r="W894" s="50"/>
      <c r="X894" s="50"/>
      <c r="Y894" s="49"/>
      <c r="Z894" s="49"/>
      <c r="AA894" s="49"/>
    </row>
    <row r="895" spans="1:27" ht="15.75" customHeight="1" x14ac:dyDescent="0.25">
      <c r="A895" s="47"/>
      <c r="B895" s="48"/>
      <c r="C895" s="49"/>
      <c r="D895" s="49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1"/>
      <c r="W895" s="50"/>
      <c r="X895" s="50"/>
      <c r="Y895" s="49"/>
      <c r="Z895" s="49"/>
      <c r="AA895" s="49"/>
    </row>
    <row r="896" spans="1:27" ht="15.75" customHeight="1" x14ac:dyDescent="0.25">
      <c r="A896" s="47"/>
      <c r="B896" s="48"/>
      <c r="C896" s="49"/>
      <c r="D896" s="49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1"/>
      <c r="W896" s="50"/>
      <c r="X896" s="50"/>
      <c r="Y896" s="49"/>
      <c r="Z896" s="49"/>
      <c r="AA896" s="49"/>
    </row>
    <row r="897" spans="1:27" ht="15.75" customHeight="1" x14ac:dyDescent="0.25">
      <c r="A897" s="47"/>
      <c r="B897" s="48"/>
      <c r="C897" s="49"/>
      <c r="D897" s="49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1"/>
      <c r="W897" s="50"/>
      <c r="X897" s="50"/>
      <c r="Y897" s="49"/>
      <c r="Z897" s="49"/>
      <c r="AA897" s="49"/>
    </row>
    <row r="898" spans="1:27" ht="15.75" customHeight="1" x14ac:dyDescent="0.25">
      <c r="A898" s="47"/>
      <c r="B898" s="48"/>
      <c r="C898" s="49"/>
      <c r="D898" s="49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1"/>
      <c r="W898" s="50"/>
      <c r="X898" s="50"/>
      <c r="Y898" s="49"/>
      <c r="Z898" s="49"/>
      <c r="AA898" s="49"/>
    </row>
    <row r="899" spans="1:27" ht="15.75" customHeight="1" x14ac:dyDescent="0.25">
      <c r="A899" s="47"/>
      <c r="B899" s="48"/>
      <c r="C899" s="49"/>
      <c r="D899" s="49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1"/>
      <c r="W899" s="50"/>
      <c r="X899" s="50"/>
      <c r="Y899" s="49"/>
      <c r="Z899" s="49"/>
      <c r="AA899" s="49"/>
    </row>
    <row r="900" spans="1:27" ht="15.75" customHeight="1" x14ac:dyDescent="0.25">
      <c r="A900" s="47"/>
      <c r="B900" s="48"/>
      <c r="C900" s="49"/>
      <c r="D900" s="49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1"/>
      <c r="W900" s="50"/>
      <c r="X900" s="50"/>
      <c r="Y900" s="49"/>
      <c r="Z900" s="49"/>
      <c r="AA900" s="49"/>
    </row>
    <row r="901" spans="1:27" ht="15.75" customHeight="1" x14ac:dyDescent="0.25">
      <c r="A901" s="47"/>
      <c r="B901" s="48"/>
      <c r="C901" s="49"/>
      <c r="D901" s="49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1"/>
      <c r="W901" s="50"/>
      <c r="X901" s="50"/>
      <c r="Y901" s="49"/>
      <c r="Z901" s="49"/>
      <c r="AA901" s="49"/>
    </row>
    <row r="902" spans="1:27" ht="15.75" customHeight="1" x14ac:dyDescent="0.25">
      <c r="A902" s="47"/>
      <c r="B902" s="48"/>
      <c r="C902" s="49"/>
      <c r="D902" s="49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1"/>
      <c r="W902" s="50"/>
      <c r="X902" s="50"/>
      <c r="Y902" s="49"/>
      <c r="Z902" s="49"/>
      <c r="AA902" s="49"/>
    </row>
    <row r="903" spans="1:27" ht="15.75" customHeight="1" x14ac:dyDescent="0.25">
      <c r="A903" s="47"/>
      <c r="B903" s="48"/>
      <c r="C903" s="49"/>
      <c r="D903" s="49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1"/>
      <c r="W903" s="50"/>
      <c r="X903" s="50"/>
      <c r="Y903" s="49"/>
      <c r="Z903" s="49"/>
      <c r="AA903" s="49"/>
    </row>
    <row r="904" spans="1:27" ht="15.75" customHeight="1" x14ac:dyDescent="0.25">
      <c r="A904" s="47"/>
      <c r="B904" s="48"/>
      <c r="C904" s="49"/>
      <c r="D904" s="49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1"/>
      <c r="W904" s="50"/>
      <c r="X904" s="50"/>
      <c r="Y904" s="49"/>
      <c r="Z904" s="49"/>
      <c r="AA904" s="49"/>
    </row>
    <row r="905" spans="1:27" ht="15.75" customHeight="1" x14ac:dyDescent="0.25">
      <c r="A905" s="47"/>
      <c r="B905" s="48"/>
      <c r="C905" s="49"/>
      <c r="D905" s="49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1"/>
      <c r="W905" s="50"/>
      <c r="X905" s="50"/>
      <c r="Y905" s="49"/>
      <c r="Z905" s="49"/>
      <c r="AA905" s="49"/>
    </row>
    <row r="906" spans="1:27" ht="15.75" customHeight="1" x14ac:dyDescent="0.25">
      <c r="A906" s="47"/>
      <c r="B906" s="48"/>
      <c r="C906" s="49"/>
      <c r="D906" s="49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1"/>
      <c r="W906" s="50"/>
      <c r="X906" s="50"/>
      <c r="Y906" s="49"/>
      <c r="Z906" s="49"/>
      <c r="AA906" s="49"/>
    </row>
    <row r="907" spans="1:27" ht="15.75" customHeight="1" x14ac:dyDescent="0.25">
      <c r="A907" s="47"/>
      <c r="B907" s="48"/>
      <c r="C907" s="49"/>
      <c r="D907" s="49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1"/>
      <c r="W907" s="50"/>
      <c r="X907" s="50"/>
      <c r="Y907" s="49"/>
      <c r="Z907" s="49"/>
      <c r="AA907" s="49"/>
    </row>
    <row r="908" spans="1:27" ht="15.75" customHeight="1" x14ac:dyDescent="0.25">
      <c r="A908" s="47"/>
      <c r="B908" s="48"/>
      <c r="C908" s="49"/>
      <c r="D908" s="49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1"/>
      <c r="W908" s="50"/>
      <c r="X908" s="50"/>
      <c r="Y908" s="49"/>
      <c r="Z908" s="49"/>
      <c r="AA908" s="49"/>
    </row>
    <row r="909" spans="1:27" ht="15.75" customHeight="1" x14ac:dyDescent="0.25">
      <c r="A909" s="47"/>
      <c r="B909" s="48"/>
      <c r="C909" s="49"/>
      <c r="D909" s="49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1"/>
      <c r="W909" s="50"/>
      <c r="X909" s="50"/>
      <c r="Y909" s="49"/>
      <c r="Z909" s="49"/>
      <c r="AA909" s="49"/>
    </row>
    <row r="910" spans="1:27" ht="15.75" customHeight="1" x14ac:dyDescent="0.25">
      <c r="A910" s="47"/>
      <c r="B910" s="48"/>
      <c r="C910" s="49"/>
      <c r="D910" s="49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1"/>
      <c r="W910" s="50"/>
      <c r="X910" s="50"/>
      <c r="Y910" s="49"/>
      <c r="Z910" s="49"/>
      <c r="AA910" s="49"/>
    </row>
    <row r="911" spans="1:27" ht="15.75" customHeight="1" x14ac:dyDescent="0.25">
      <c r="A911" s="47"/>
      <c r="B911" s="48"/>
      <c r="C911" s="49"/>
      <c r="D911" s="49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1"/>
      <c r="W911" s="50"/>
      <c r="X911" s="50"/>
      <c r="Y911" s="49"/>
      <c r="Z911" s="49"/>
      <c r="AA911" s="49"/>
    </row>
    <row r="912" spans="1:27" ht="15.75" customHeight="1" x14ac:dyDescent="0.25">
      <c r="A912" s="47"/>
      <c r="B912" s="48"/>
      <c r="C912" s="49"/>
      <c r="D912" s="49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1"/>
      <c r="W912" s="50"/>
      <c r="X912" s="50"/>
      <c r="Y912" s="49"/>
      <c r="Z912" s="49"/>
      <c r="AA912" s="49"/>
    </row>
    <row r="913" spans="1:27" ht="15.75" customHeight="1" x14ac:dyDescent="0.25">
      <c r="A913" s="47"/>
      <c r="B913" s="48"/>
      <c r="C913" s="49"/>
      <c r="D913" s="49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1"/>
      <c r="W913" s="50"/>
      <c r="X913" s="50"/>
      <c r="Y913" s="49"/>
      <c r="Z913" s="49"/>
      <c r="AA913" s="49"/>
    </row>
    <row r="914" spans="1:27" ht="15.75" customHeight="1" x14ac:dyDescent="0.25">
      <c r="A914" s="47"/>
      <c r="B914" s="48"/>
      <c r="C914" s="49"/>
      <c r="D914" s="49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1"/>
      <c r="W914" s="50"/>
      <c r="X914" s="50"/>
      <c r="Y914" s="49"/>
      <c r="Z914" s="49"/>
      <c r="AA914" s="49"/>
    </row>
    <row r="915" spans="1:27" ht="15.75" customHeight="1" x14ac:dyDescent="0.25">
      <c r="A915" s="47"/>
      <c r="B915" s="48"/>
      <c r="C915" s="49"/>
      <c r="D915" s="49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1"/>
      <c r="W915" s="50"/>
      <c r="X915" s="50"/>
      <c r="Y915" s="49"/>
      <c r="Z915" s="49"/>
      <c r="AA915" s="49"/>
    </row>
    <row r="916" spans="1:27" ht="15.75" customHeight="1" x14ac:dyDescent="0.25">
      <c r="A916" s="47"/>
      <c r="B916" s="48"/>
      <c r="C916" s="49"/>
      <c r="D916" s="49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1"/>
      <c r="W916" s="50"/>
      <c r="X916" s="50"/>
      <c r="Y916" s="49"/>
      <c r="Z916" s="49"/>
      <c r="AA916" s="49"/>
    </row>
    <row r="917" spans="1:27" ht="15.75" customHeight="1" x14ac:dyDescent="0.25">
      <c r="A917" s="47"/>
      <c r="B917" s="48"/>
      <c r="C917" s="49"/>
      <c r="D917" s="49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1"/>
      <c r="W917" s="50"/>
      <c r="X917" s="50"/>
      <c r="Y917" s="49"/>
      <c r="Z917" s="49"/>
      <c r="AA917" s="49"/>
    </row>
    <row r="918" spans="1:27" ht="15.75" customHeight="1" x14ac:dyDescent="0.25">
      <c r="A918" s="47"/>
      <c r="B918" s="48"/>
      <c r="C918" s="49"/>
      <c r="D918" s="49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1"/>
      <c r="W918" s="50"/>
      <c r="X918" s="50"/>
      <c r="Y918" s="49"/>
      <c r="Z918" s="49"/>
      <c r="AA918" s="49"/>
    </row>
    <row r="919" spans="1:27" ht="15.75" customHeight="1" x14ac:dyDescent="0.25">
      <c r="A919" s="47"/>
      <c r="B919" s="48"/>
      <c r="C919" s="49"/>
      <c r="D919" s="49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1"/>
      <c r="W919" s="50"/>
      <c r="X919" s="50"/>
      <c r="Y919" s="49"/>
      <c r="Z919" s="49"/>
      <c r="AA919" s="49"/>
    </row>
    <row r="920" spans="1:27" ht="15.75" customHeight="1" x14ac:dyDescent="0.25">
      <c r="A920" s="47"/>
      <c r="B920" s="48"/>
      <c r="C920" s="49"/>
      <c r="D920" s="49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1"/>
      <c r="W920" s="50"/>
      <c r="X920" s="50"/>
      <c r="Y920" s="49"/>
      <c r="Z920" s="49"/>
      <c r="AA920" s="49"/>
    </row>
    <row r="921" spans="1:27" ht="15.75" customHeight="1" x14ac:dyDescent="0.25">
      <c r="A921" s="47"/>
      <c r="B921" s="48"/>
      <c r="C921" s="49"/>
      <c r="D921" s="49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1"/>
      <c r="W921" s="50"/>
      <c r="X921" s="50"/>
      <c r="Y921" s="49"/>
      <c r="Z921" s="49"/>
      <c r="AA921" s="49"/>
    </row>
    <row r="922" spans="1:27" ht="15.75" customHeight="1" x14ac:dyDescent="0.25">
      <c r="A922" s="47"/>
      <c r="B922" s="48"/>
      <c r="C922" s="49"/>
      <c r="D922" s="49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1"/>
      <c r="W922" s="50"/>
      <c r="X922" s="50"/>
      <c r="Y922" s="49"/>
      <c r="Z922" s="49"/>
      <c r="AA922" s="49"/>
    </row>
    <row r="923" spans="1:27" ht="15.75" customHeight="1" x14ac:dyDescent="0.25">
      <c r="A923" s="47"/>
      <c r="B923" s="48"/>
      <c r="C923" s="49"/>
      <c r="D923" s="49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1"/>
      <c r="W923" s="50"/>
      <c r="X923" s="50"/>
      <c r="Y923" s="49"/>
      <c r="Z923" s="49"/>
      <c r="AA923" s="49"/>
    </row>
    <row r="924" spans="1:27" ht="15.75" customHeight="1" x14ac:dyDescent="0.25">
      <c r="A924" s="47"/>
      <c r="B924" s="48"/>
      <c r="C924" s="49"/>
      <c r="D924" s="49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1"/>
      <c r="W924" s="50"/>
      <c r="X924" s="50"/>
      <c r="Y924" s="49"/>
      <c r="Z924" s="49"/>
      <c r="AA924" s="49"/>
    </row>
    <row r="925" spans="1:27" ht="15.75" customHeight="1" x14ac:dyDescent="0.25">
      <c r="A925" s="47"/>
      <c r="B925" s="48"/>
      <c r="C925" s="49"/>
      <c r="D925" s="49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1"/>
      <c r="W925" s="50"/>
      <c r="X925" s="50"/>
      <c r="Y925" s="49"/>
      <c r="Z925" s="49"/>
      <c r="AA925" s="49"/>
    </row>
    <row r="926" spans="1:27" ht="15.75" customHeight="1" x14ac:dyDescent="0.25">
      <c r="A926" s="47"/>
      <c r="B926" s="48"/>
      <c r="C926" s="49"/>
      <c r="D926" s="49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1"/>
      <c r="W926" s="50"/>
      <c r="X926" s="50"/>
      <c r="Y926" s="49"/>
      <c r="Z926" s="49"/>
      <c r="AA926" s="49"/>
    </row>
    <row r="927" spans="1:27" ht="15.75" customHeight="1" x14ac:dyDescent="0.25">
      <c r="A927" s="47"/>
      <c r="B927" s="48"/>
      <c r="C927" s="49"/>
      <c r="D927" s="49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1"/>
      <c r="W927" s="50"/>
      <c r="X927" s="50"/>
      <c r="Y927" s="49"/>
      <c r="Z927" s="49"/>
      <c r="AA927" s="49"/>
    </row>
    <row r="928" spans="1:27" ht="15.75" customHeight="1" x14ac:dyDescent="0.25">
      <c r="A928" s="47"/>
      <c r="B928" s="48"/>
      <c r="C928" s="49"/>
      <c r="D928" s="49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1"/>
      <c r="W928" s="50"/>
      <c r="X928" s="50"/>
      <c r="Y928" s="49"/>
      <c r="Z928" s="49"/>
      <c r="AA928" s="49"/>
    </row>
    <row r="929" spans="1:27" ht="15.75" customHeight="1" x14ac:dyDescent="0.25">
      <c r="A929" s="47"/>
      <c r="B929" s="48"/>
      <c r="C929" s="49"/>
      <c r="D929" s="49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1"/>
      <c r="W929" s="50"/>
      <c r="X929" s="50"/>
      <c r="Y929" s="49"/>
      <c r="Z929" s="49"/>
      <c r="AA929" s="49"/>
    </row>
    <row r="930" spans="1:27" ht="15.75" customHeight="1" x14ac:dyDescent="0.25">
      <c r="A930" s="47"/>
      <c r="B930" s="48"/>
      <c r="C930" s="49"/>
      <c r="D930" s="49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1"/>
      <c r="W930" s="50"/>
      <c r="X930" s="50"/>
      <c r="Y930" s="49"/>
      <c r="Z930" s="49"/>
      <c r="AA930" s="49"/>
    </row>
    <row r="931" spans="1:27" ht="15.75" customHeight="1" x14ac:dyDescent="0.25">
      <c r="A931" s="47"/>
      <c r="B931" s="48"/>
      <c r="C931" s="49"/>
      <c r="D931" s="49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1"/>
      <c r="W931" s="50"/>
      <c r="X931" s="50"/>
      <c r="Y931" s="49"/>
      <c r="Z931" s="49"/>
      <c r="AA931" s="49"/>
    </row>
    <row r="932" spans="1:27" ht="15.75" customHeight="1" x14ac:dyDescent="0.25">
      <c r="A932" s="47"/>
      <c r="B932" s="48"/>
      <c r="C932" s="49"/>
      <c r="D932" s="49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1"/>
      <c r="W932" s="50"/>
      <c r="X932" s="50"/>
      <c r="Y932" s="49"/>
      <c r="Z932" s="49"/>
      <c r="AA932" s="49"/>
    </row>
    <row r="933" spans="1:27" ht="15.75" customHeight="1" x14ac:dyDescent="0.25">
      <c r="A933" s="47"/>
      <c r="B933" s="48"/>
      <c r="C933" s="49"/>
      <c r="D933" s="49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1"/>
      <c r="W933" s="50"/>
      <c r="X933" s="50"/>
      <c r="Y933" s="49"/>
      <c r="Z933" s="49"/>
      <c r="AA933" s="49"/>
    </row>
    <row r="934" spans="1:27" ht="15.75" customHeight="1" x14ac:dyDescent="0.25">
      <c r="A934" s="47"/>
      <c r="B934" s="48"/>
      <c r="C934" s="49"/>
      <c r="D934" s="49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1"/>
      <c r="W934" s="50"/>
      <c r="X934" s="50"/>
      <c r="Y934" s="49"/>
      <c r="Z934" s="49"/>
      <c r="AA934" s="49"/>
    </row>
    <row r="935" spans="1:27" ht="15.75" customHeight="1" x14ac:dyDescent="0.25">
      <c r="A935" s="47"/>
      <c r="B935" s="48"/>
      <c r="C935" s="49"/>
      <c r="D935" s="49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1"/>
      <c r="W935" s="50"/>
      <c r="X935" s="50"/>
      <c r="Y935" s="49"/>
      <c r="Z935" s="49"/>
      <c r="AA935" s="49"/>
    </row>
    <row r="936" spans="1:27" ht="15.75" customHeight="1" x14ac:dyDescent="0.25">
      <c r="A936" s="47"/>
      <c r="B936" s="48"/>
      <c r="C936" s="49"/>
      <c r="D936" s="49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1"/>
      <c r="W936" s="50"/>
      <c r="X936" s="50"/>
      <c r="Y936" s="49"/>
      <c r="Z936" s="49"/>
      <c r="AA936" s="49"/>
    </row>
    <row r="937" spans="1:27" ht="15.75" customHeight="1" x14ac:dyDescent="0.25">
      <c r="A937" s="47"/>
      <c r="B937" s="48"/>
      <c r="C937" s="49"/>
      <c r="D937" s="49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1"/>
      <c r="W937" s="50"/>
      <c r="X937" s="50"/>
      <c r="Y937" s="49"/>
      <c r="Z937" s="49"/>
      <c r="AA937" s="49"/>
    </row>
    <row r="938" spans="1:27" ht="15.75" customHeight="1" x14ac:dyDescent="0.25">
      <c r="A938" s="47"/>
      <c r="B938" s="48"/>
      <c r="C938" s="49"/>
      <c r="D938" s="49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1"/>
      <c r="W938" s="50"/>
      <c r="X938" s="50"/>
      <c r="Y938" s="49"/>
      <c r="Z938" s="49"/>
      <c r="AA938" s="49"/>
    </row>
    <row r="939" spans="1:27" ht="15.75" customHeight="1" x14ac:dyDescent="0.25">
      <c r="A939" s="47"/>
      <c r="B939" s="48"/>
      <c r="C939" s="49"/>
      <c r="D939" s="49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1"/>
      <c r="W939" s="50"/>
      <c r="X939" s="50"/>
      <c r="Y939" s="49"/>
      <c r="Z939" s="49"/>
      <c r="AA939" s="49"/>
    </row>
    <row r="940" spans="1:27" ht="15.75" customHeight="1" x14ac:dyDescent="0.25">
      <c r="A940" s="47"/>
      <c r="B940" s="48"/>
      <c r="C940" s="49"/>
      <c r="D940" s="49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1"/>
      <c r="W940" s="50"/>
      <c r="X940" s="50"/>
      <c r="Y940" s="49"/>
      <c r="Z940" s="49"/>
      <c r="AA940" s="49"/>
    </row>
    <row r="941" spans="1:27" ht="15.75" customHeight="1" x14ac:dyDescent="0.25">
      <c r="A941" s="47"/>
      <c r="B941" s="48"/>
      <c r="C941" s="49"/>
      <c r="D941" s="49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1"/>
      <c r="W941" s="50"/>
      <c r="X941" s="50"/>
      <c r="Y941" s="49"/>
      <c r="Z941" s="49"/>
      <c r="AA941" s="49"/>
    </row>
    <row r="942" spans="1:27" ht="15.75" customHeight="1" x14ac:dyDescent="0.25">
      <c r="A942" s="47"/>
      <c r="B942" s="48"/>
      <c r="C942" s="49"/>
      <c r="D942" s="49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1"/>
      <c r="W942" s="50"/>
      <c r="X942" s="50"/>
      <c r="Y942" s="49"/>
      <c r="Z942" s="49"/>
      <c r="AA942" s="49"/>
    </row>
    <row r="943" spans="1:27" ht="15.75" customHeight="1" x14ac:dyDescent="0.25">
      <c r="A943" s="47"/>
      <c r="B943" s="48"/>
      <c r="C943" s="49"/>
      <c r="D943" s="49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1"/>
      <c r="W943" s="50"/>
      <c r="X943" s="50"/>
      <c r="Y943" s="49"/>
      <c r="Z943" s="49"/>
      <c r="AA943" s="49"/>
    </row>
    <row r="944" spans="1:27" ht="15.75" customHeight="1" x14ac:dyDescent="0.25">
      <c r="A944" s="47"/>
      <c r="B944" s="48"/>
      <c r="C944" s="49"/>
      <c r="D944" s="49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1"/>
      <c r="W944" s="50"/>
      <c r="X944" s="50"/>
      <c r="Y944" s="49"/>
      <c r="Z944" s="49"/>
      <c r="AA944" s="49"/>
    </row>
    <row r="945" spans="1:27" ht="15.75" customHeight="1" x14ac:dyDescent="0.25">
      <c r="A945" s="47"/>
      <c r="B945" s="48"/>
      <c r="C945" s="49"/>
      <c r="D945" s="49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1"/>
      <c r="W945" s="50"/>
      <c r="X945" s="50"/>
      <c r="Y945" s="49"/>
      <c r="Z945" s="49"/>
      <c r="AA945" s="49"/>
    </row>
    <row r="946" spans="1:27" ht="15.75" customHeight="1" x14ac:dyDescent="0.25">
      <c r="A946" s="47"/>
      <c r="B946" s="48"/>
      <c r="C946" s="49"/>
      <c r="D946" s="49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1"/>
      <c r="W946" s="50"/>
      <c r="X946" s="50"/>
      <c r="Y946" s="49"/>
      <c r="Z946" s="49"/>
      <c r="AA946" s="49"/>
    </row>
    <row r="947" spans="1:27" ht="15.75" customHeight="1" x14ac:dyDescent="0.25">
      <c r="A947" s="47"/>
      <c r="B947" s="48"/>
      <c r="C947" s="49"/>
      <c r="D947" s="49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1"/>
      <c r="W947" s="50"/>
      <c r="X947" s="50"/>
      <c r="Y947" s="49"/>
      <c r="Z947" s="49"/>
      <c r="AA947" s="49"/>
    </row>
    <row r="948" spans="1:27" ht="15.75" customHeight="1" x14ac:dyDescent="0.25">
      <c r="A948" s="47"/>
      <c r="B948" s="48"/>
      <c r="C948" s="49"/>
      <c r="D948" s="49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1"/>
      <c r="W948" s="50"/>
      <c r="X948" s="50"/>
      <c r="Y948" s="49"/>
      <c r="Z948" s="49"/>
      <c r="AA948" s="49"/>
    </row>
    <row r="949" spans="1:27" ht="15.75" customHeight="1" x14ac:dyDescent="0.25">
      <c r="A949" s="47"/>
      <c r="B949" s="48"/>
      <c r="C949" s="49"/>
      <c r="D949" s="49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1"/>
      <c r="W949" s="50"/>
      <c r="X949" s="50"/>
      <c r="Y949" s="49"/>
      <c r="Z949" s="49"/>
      <c r="AA949" s="49"/>
    </row>
    <row r="950" spans="1:27" ht="15.75" customHeight="1" x14ac:dyDescent="0.25">
      <c r="A950" s="47"/>
      <c r="B950" s="48"/>
      <c r="C950" s="49"/>
      <c r="D950" s="49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1"/>
      <c r="W950" s="50"/>
      <c r="X950" s="50"/>
      <c r="Y950" s="49"/>
      <c r="Z950" s="49"/>
      <c r="AA950" s="49"/>
    </row>
    <row r="951" spans="1:27" ht="15.75" customHeight="1" x14ac:dyDescent="0.25">
      <c r="A951" s="47"/>
      <c r="B951" s="48"/>
      <c r="C951" s="49"/>
      <c r="D951" s="49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1"/>
      <c r="W951" s="50"/>
      <c r="X951" s="50"/>
      <c r="Y951" s="49"/>
      <c r="Z951" s="49"/>
      <c r="AA951" s="49"/>
    </row>
    <row r="952" spans="1:27" ht="15.75" customHeight="1" x14ac:dyDescent="0.25">
      <c r="A952" s="47"/>
      <c r="B952" s="48"/>
      <c r="C952" s="49"/>
      <c r="D952" s="49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1"/>
      <c r="W952" s="50"/>
      <c r="X952" s="50"/>
      <c r="Y952" s="49"/>
      <c r="Z952" s="49"/>
      <c r="AA952" s="49"/>
    </row>
    <row r="953" spans="1:27" ht="15.75" customHeight="1" x14ac:dyDescent="0.25">
      <c r="A953" s="47"/>
      <c r="B953" s="48"/>
      <c r="C953" s="49"/>
      <c r="D953" s="49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1"/>
      <c r="W953" s="50"/>
      <c r="X953" s="50"/>
      <c r="Y953" s="49"/>
      <c r="Z953" s="49"/>
      <c r="AA953" s="49"/>
    </row>
    <row r="954" spans="1:27" ht="15.75" customHeight="1" x14ac:dyDescent="0.25">
      <c r="A954" s="47"/>
      <c r="B954" s="48"/>
      <c r="C954" s="49"/>
      <c r="D954" s="49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1"/>
      <c r="W954" s="50"/>
      <c r="X954" s="50"/>
      <c r="Y954" s="49"/>
      <c r="Z954" s="49"/>
      <c r="AA954" s="49"/>
    </row>
    <row r="955" spans="1:27" ht="15.75" customHeight="1" x14ac:dyDescent="0.25">
      <c r="A955" s="47"/>
      <c r="B955" s="48"/>
      <c r="C955" s="49"/>
      <c r="D955" s="49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1"/>
      <c r="W955" s="50"/>
      <c r="X955" s="50"/>
      <c r="Y955" s="49"/>
      <c r="Z955" s="49"/>
      <c r="AA955" s="49"/>
    </row>
    <row r="956" spans="1:27" ht="15.75" customHeight="1" x14ac:dyDescent="0.25">
      <c r="A956" s="47"/>
      <c r="B956" s="48"/>
      <c r="C956" s="49"/>
      <c r="D956" s="49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1"/>
      <c r="W956" s="50"/>
      <c r="X956" s="50"/>
      <c r="Y956" s="49"/>
      <c r="Z956" s="49"/>
      <c r="AA956" s="49"/>
    </row>
    <row r="957" spans="1:27" ht="15.75" customHeight="1" x14ac:dyDescent="0.25">
      <c r="A957" s="47"/>
      <c r="B957" s="48"/>
      <c r="C957" s="49"/>
      <c r="D957" s="49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1"/>
      <c r="W957" s="50"/>
      <c r="X957" s="50"/>
      <c r="Y957" s="49"/>
      <c r="Z957" s="49"/>
      <c r="AA957" s="49"/>
    </row>
    <row r="958" spans="1:27" ht="15.75" customHeight="1" x14ac:dyDescent="0.25">
      <c r="A958" s="47"/>
      <c r="B958" s="48"/>
      <c r="C958" s="49"/>
      <c r="D958" s="49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1"/>
      <c r="W958" s="50"/>
      <c r="X958" s="50"/>
      <c r="Y958" s="49"/>
      <c r="Z958" s="49"/>
      <c r="AA958" s="49"/>
    </row>
    <row r="959" spans="1:27" ht="15.75" customHeight="1" x14ac:dyDescent="0.25">
      <c r="A959" s="47"/>
      <c r="B959" s="48"/>
      <c r="C959" s="49"/>
      <c r="D959" s="49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1"/>
      <c r="W959" s="50"/>
      <c r="X959" s="50"/>
      <c r="Y959" s="49"/>
      <c r="Z959" s="49"/>
      <c r="AA959" s="49"/>
    </row>
    <row r="960" spans="1:27" ht="15.75" customHeight="1" x14ac:dyDescent="0.25">
      <c r="A960" s="47"/>
      <c r="B960" s="48"/>
      <c r="C960" s="49"/>
      <c r="D960" s="49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1"/>
      <c r="W960" s="50"/>
      <c r="X960" s="50"/>
      <c r="Y960" s="49"/>
      <c r="Z960" s="49"/>
      <c r="AA960" s="49"/>
    </row>
    <row r="961" spans="1:27" ht="15.75" customHeight="1" x14ac:dyDescent="0.25">
      <c r="A961" s="47"/>
      <c r="B961" s="48"/>
      <c r="C961" s="49"/>
      <c r="D961" s="49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1"/>
      <c r="W961" s="50"/>
      <c r="X961" s="50"/>
      <c r="Y961" s="49"/>
      <c r="Z961" s="49"/>
      <c r="AA961" s="49"/>
    </row>
    <row r="962" spans="1:27" ht="15.75" customHeight="1" x14ac:dyDescent="0.25">
      <c r="A962" s="47"/>
      <c r="B962" s="48"/>
      <c r="C962" s="49"/>
      <c r="D962" s="49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1"/>
      <c r="W962" s="50"/>
      <c r="X962" s="50"/>
      <c r="Y962" s="49"/>
      <c r="Z962" s="49"/>
      <c r="AA962" s="49"/>
    </row>
    <row r="963" spans="1:27" ht="15.75" customHeight="1" x14ac:dyDescent="0.25">
      <c r="A963" s="47"/>
      <c r="B963" s="48"/>
      <c r="C963" s="49"/>
      <c r="D963" s="49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1"/>
      <c r="W963" s="50"/>
      <c r="X963" s="50"/>
      <c r="Y963" s="49"/>
      <c r="Z963" s="49"/>
      <c r="AA963" s="49"/>
    </row>
    <row r="964" spans="1:27" ht="15.75" customHeight="1" x14ac:dyDescent="0.25">
      <c r="A964" s="47"/>
      <c r="B964" s="48"/>
      <c r="C964" s="49"/>
      <c r="D964" s="49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1"/>
      <c r="W964" s="50"/>
      <c r="X964" s="50"/>
      <c r="Y964" s="49"/>
      <c r="Z964" s="49"/>
      <c r="AA964" s="49"/>
    </row>
    <row r="965" spans="1:27" ht="15.75" customHeight="1" x14ac:dyDescent="0.25">
      <c r="A965" s="47"/>
      <c r="B965" s="48"/>
      <c r="C965" s="49"/>
      <c r="D965" s="49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1"/>
      <c r="W965" s="50"/>
      <c r="X965" s="50"/>
      <c r="Y965" s="49"/>
      <c r="Z965" s="49"/>
      <c r="AA965" s="49"/>
    </row>
    <row r="966" spans="1:27" ht="15.75" customHeight="1" x14ac:dyDescent="0.25">
      <c r="A966" s="47"/>
      <c r="B966" s="48"/>
      <c r="C966" s="49"/>
      <c r="D966" s="49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1"/>
      <c r="W966" s="50"/>
      <c r="X966" s="50"/>
      <c r="Y966" s="49"/>
      <c r="Z966" s="49"/>
      <c r="AA966" s="49"/>
    </row>
    <row r="967" spans="1:27" ht="15.75" customHeight="1" x14ac:dyDescent="0.25">
      <c r="A967" s="47"/>
      <c r="B967" s="48"/>
      <c r="C967" s="49"/>
      <c r="D967" s="49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1"/>
      <c r="W967" s="50"/>
      <c r="X967" s="50"/>
      <c r="Y967" s="49"/>
      <c r="Z967" s="49"/>
      <c r="AA967" s="49"/>
    </row>
    <row r="968" spans="1:27" ht="15.75" customHeight="1" x14ac:dyDescent="0.25">
      <c r="A968" s="47"/>
      <c r="B968" s="48"/>
      <c r="C968" s="49"/>
      <c r="D968" s="49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1"/>
      <c r="W968" s="50"/>
      <c r="X968" s="50"/>
      <c r="Y968" s="49"/>
      <c r="Z968" s="49"/>
      <c r="AA968" s="49"/>
    </row>
    <row r="969" spans="1:27" ht="15.75" customHeight="1" x14ac:dyDescent="0.25">
      <c r="A969" s="47"/>
      <c r="B969" s="48"/>
      <c r="C969" s="49"/>
      <c r="D969" s="49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1"/>
      <c r="W969" s="50"/>
      <c r="X969" s="50"/>
      <c r="Y969" s="49"/>
      <c r="Z969" s="49"/>
      <c r="AA969" s="49"/>
    </row>
    <row r="970" spans="1:27" ht="15.75" customHeight="1" x14ac:dyDescent="0.25">
      <c r="A970" s="47"/>
      <c r="B970" s="48"/>
      <c r="C970" s="49"/>
      <c r="D970" s="49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1"/>
      <c r="W970" s="50"/>
      <c r="X970" s="50"/>
      <c r="Y970" s="49"/>
      <c r="Z970" s="49"/>
      <c r="AA970" s="49"/>
    </row>
    <row r="971" spans="1:27" ht="15.75" customHeight="1" x14ac:dyDescent="0.25">
      <c r="A971" s="47"/>
      <c r="B971" s="48"/>
      <c r="C971" s="49"/>
      <c r="D971" s="49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1"/>
      <c r="W971" s="50"/>
      <c r="X971" s="50"/>
      <c r="Y971" s="49"/>
      <c r="Z971" s="49"/>
      <c r="AA971" s="49"/>
    </row>
    <row r="972" spans="1:27" ht="15.75" customHeight="1" x14ac:dyDescent="0.25">
      <c r="A972" s="47"/>
      <c r="B972" s="48"/>
      <c r="C972" s="49"/>
      <c r="D972" s="49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1"/>
      <c r="W972" s="50"/>
      <c r="X972" s="50"/>
      <c r="Y972" s="49"/>
      <c r="Z972" s="49"/>
      <c r="AA972" s="49"/>
    </row>
    <row r="973" spans="1:27" ht="15.75" customHeight="1" x14ac:dyDescent="0.25">
      <c r="A973" s="47"/>
      <c r="B973" s="48"/>
      <c r="C973" s="49"/>
      <c r="D973" s="49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1"/>
      <c r="W973" s="50"/>
      <c r="X973" s="50"/>
      <c r="Y973" s="49"/>
      <c r="Z973" s="49"/>
      <c r="AA973" s="49"/>
    </row>
    <row r="974" spans="1:27" ht="15.75" customHeight="1" x14ac:dyDescent="0.25">
      <c r="A974" s="47"/>
      <c r="B974" s="48"/>
      <c r="C974" s="49"/>
      <c r="D974" s="49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1"/>
      <c r="W974" s="50"/>
      <c r="X974" s="50"/>
      <c r="Y974" s="49"/>
      <c r="Z974" s="49"/>
      <c r="AA974" s="49"/>
    </row>
    <row r="975" spans="1:27" ht="15.75" customHeight="1" x14ac:dyDescent="0.25">
      <c r="A975" s="47"/>
      <c r="B975" s="48"/>
      <c r="C975" s="49"/>
      <c r="D975" s="49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1"/>
      <c r="W975" s="50"/>
      <c r="X975" s="50"/>
      <c r="Y975" s="49"/>
      <c r="Z975" s="49"/>
      <c r="AA975" s="49"/>
    </row>
    <row r="976" spans="1:27" ht="15.75" customHeight="1" x14ac:dyDescent="0.25">
      <c r="A976" s="47"/>
      <c r="B976" s="48"/>
      <c r="C976" s="49"/>
      <c r="D976" s="49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1"/>
      <c r="W976" s="50"/>
      <c r="X976" s="50"/>
      <c r="Y976" s="49"/>
      <c r="Z976" s="49"/>
      <c r="AA976" s="49"/>
    </row>
    <row r="977" spans="1:27" ht="15.75" customHeight="1" x14ac:dyDescent="0.25">
      <c r="A977" s="47"/>
      <c r="B977" s="48"/>
      <c r="C977" s="49"/>
      <c r="D977" s="49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1"/>
      <c r="W977" s="50"/>
      <c r="X977" s="50"/>
      <c r="Y977" s="49"/>
      <c r="Z977" s="49"/>
      <c r="AA977" s="49"/>
    </row>
    <row r="978" spans="1:27" ht="15.75" customHeight="1" x14ac:dyDescent="0.25">
      <c r="A978" s="47"/>
      <c r="B978" s="48"/>
      <c r="C978" s="49"/>
      <c r="D978" s="49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1"/>
      <c r="W978" s="50"/>
      <c r="X978" s="50"/>
      <c r="Y978" s="49"/>
      <c r="Z978" s="49"/>
      <c r="AA978" s="49"/>
    </row>
    <row r="979" spans="1:27" ht="15.75" customHeight="1" x14ac:dyDescent="0.25">
      <c r="A979" s="47"/>
      <c r="B979" s="48"/>
      <c r="C979" s="49"/>
      <c r="D979" s="49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1"/>
      <c r="W979" s="50"/>
      <c r="X979" s="50"/>
      <c r="Y979" s="49"/>
      <c r="Z979" s="49"/>
      <c r="AA979" s="49"/>
    </row>
    <row r="980" spans="1:27" ht="15.75" customHeight="1" x14ac:dyDescent="0.25">
      <c r="A980" s="47"/>
      <c r="B980" s="48"/>
      <c r="C980" s="49"/>
      <c r="D980" s="49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1"/>
      <c r="W980" s="50"/>
      <c r="X980" s="50"/>
      <c r="Y980" s="49"/>
      <c r="Z980" s="49"/>
      <c r="AA980" s="49"/>
    </row>
    <row r="981" spans="1:27" ht="15.75" customHeight="1" x14ac:dyDescent="0.25">
      <c r="A981" s="47"/>
      <c r="B981" s="48"/>
      <c r="C981" s="49"/>
      <c r="D981" s="49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1"/>
      <c r="W981" s="50"/>
      <c r="X981" s="50"/>
      <c r="Y981" s="49"/>
      <c r="Z981" s="49"/>
      <c r="AA981" s="49"/>
    </row>
    <row r="982" spans="1:27" ht="15.75" customHeight="1" x14ac:dyDescent="0.25">
      <c r="A982" s="47"/>
      <c r="B982" s="48"/>
      <c r="C982" s="49"/>
      <c r="D982" s="49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1"/>
      <c r="W982" s="50"/>
      <c r="X982" s="50"/>
      <c r="Y982" s="49"/>
      <c r="Z982" s="49"/>
      <c r="AA982" s="49"/>
    </row>
    <row r="983" spans="1:27" ht="15.75" customHeight="1" x14ac:dyDescent="0.25">
      <c r="A983" s="47"/>
      <c r="B983" s="48"/>
      <c r="C983" s="49"/>
      <c r="D983" s="49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1"/>
      <c r="W983" s="50"/>
      <c r="X983" s="50"/>
      <c r="Y983" s="49"/>
      <c r="Z983" s="49"/>
      <c r="AA983" s="49"/>
    </row>
    <row r="984" spans="1:27" ht="15.75" customHeight="1" x14ac:dyDescent="0.25">
      <c r="A984" s="47"/>
      <c r="B984" s="48"/>
      <c r="C984" s="49"/>
      <c r="D984" s="49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1"/>
      <c r="W984" s="50"/>
      <c r="X984" s="50"/>
      <c r="Y984" s="49"/>
      <c r="Z984" s="49"/>
      <c r="AA984" s="49"/>
    </row>
    <row r="985" spans="1:27" ht="15.75" customHeight="1" x14ac:dyDescent="0.25">
      <c r="A985" s="47"/>
      <c r="B985" s="48"/>
      <c r="C985" s="49"/>
      <c r="D985" s="49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1"/>
      <c r="W985" s="50"/>
      <c r="X985" s="50"/>
      <c r="Y985" s="49"/>
      <c r="Z985" s="49"/>
      <c r="AA985" s="49"/>
    </row>
    <row r="986" spans="1:27" ht="15.75" customHeight="1" x14ac:dyDescent="0.25">
      <c r="A986" s="47"/>
      <c r="B986" s="48"/>
      <c r="C986" s="49"/>
      <c r="D986" s="49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1"/>
      <c r="W986" s="50"/>
      <c r="X986" s="50"/>
      <c r="Y986" s="49"/>
      <c r="Z986" s="49"/>
      <c r="AA986" s="49"/>
    </row>
    <row r="987" spans="1:27" ht="15.75" customHeight="1" x14ac:dyDescent="0.25">
      <c r="A987" s="47"/>
      <c r="B987" s="48"/>
      <c r="C987" s="49"/>
      <c r="D987" s="49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1"/>
      <c r="W987" s="50"/>
      <c r="X987" s="50"/>
      <c r="Y987" s="49"/>
      <c r="Z987" s="49"/>
      <c r="AA987" s="49"/>
    </row>
    <row r="988" spans="1:27" ht="15.75" customHeight="1" x14ac:dyDescent="0.25">
      <c r="A988" s="47"/>
      <c r="B988" s="48"/>
      <c r="C988" s="49"/>
      <c r="D988" s="49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1"/>
      <c r="W988" s="50"/>
      <c r="X988" s="50"/>
      <c r="Y988" s="49"/>
      <c r="Z988" s="49"/>
      <c r="AA988" s="49"/>
    </row>
    <row r="989" spans="1:27" ht="15.75" customHeight="1" x14ac:dyDescent="0.25">
      <c r="A989" s="47"/>
      <c r="B989" s="48"/>
      <c r="C989" s="49"/>
      <c r="D989" s="49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1"/>
      <c r="W989" s="50"/>
      <c r="X989" s="50"/>
      <c r="Y989" s="49"/>
      <c r="Z989" s="49"/>
      <c r="AA989" s="49"/>
    </row>
    <row r="990" spans="1:27" ht="15.75" customHeight="1" x14ac:dyDescent="0.25">
      <c r="A990" s="47"/>
      <c r="B990" s="48"/>
      <c r="C990" s="49"/>
      <c r="D990" s="49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1"/>
      <c r="W990" s="50"/>
      <c r="X990" s="50"/>
      <c r="Y990" s="49"/>
      <c r="Z990" s="49"/>
      <c r="AA990" s="49"/>
    </row>
    <row r="991" spans="1:27" ht="15.75" customHeight="1" x14ac:dyDescent="0.25">
      <c r="A991" s="47"/>
      <c r="B991" s="48"/>
      <c r="C991" s="49"/>
      <c r="D991" s="49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1"/>
      <c r="W991" s="50"/>
      <c r="X991" s="50"/>
      <c r="Y991" s="49"/>
      <c r="Z991" s="49"/>
      <c r="AA991" s="49"/>
    </row>
    <row r="992" spans="1:27" ht="15.75" customHeight="1" x14ac:dyDescent="0.25">
      <c r="A992" s="47"/>
      <c r="B992" s="48"/>
      <c r="C992" s="49"/>
      <c r="D992" s="49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1"/>
      <c r="W992" s="50"/>
      <c r="X992" s="50"/>
      <c r="Y992" s="49"/>
      <c r="Z992" s="49"/>
      <c r="AA992" s="49"/>
    </row>
    <row r="993" spans="1:27" ht="15.75" customHeight="1" x14ac:dyDescent="0.25">
      <c r="A993" s="47"/>
      <c r="B993" s="48"/>
      <c r="C993" s="49"/>
      <c r="D993" s="49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1"/>
      <c r="W993" s="50"/>
      <c r="X993" s="50"/>
      <c r="Y993" s="49"/>
      <c r="Z993" s="49"/>
      <c r="AA993" s="49"/>
    </row>
    <row r="994" spans="1:27" ht="15.75" customHeight="1" x14ac:dyDescent="0.25">
      <c r="A994" s="47"/>
      <c r="B994" s="48"/>
      <c r="C994" s="49"/>
      <c r="D994" s="49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1"/>
      <c r="W994" s="50"/>
      <c r="X994" s="50"/>
      <c r="Y994" s="49"/>
      <c r="Z994" s="49"/>
      <c r="AA994" s="49"/>
    </row>
    <row r="995" spans="1:27" ht="15.75" customHeight="1" x14ac:dyDescent="0.25">
      <c r="A995" s="47"/>
      <c r="B995" s="48"/>
      <c r="C995" s="49"/>
      <c r="D995" s="49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1"/>
      <c r="W995" s="50"/>
      <c r="X995" s="50"/>
      <c r="Y995" s="49"/>
      <c r="Z995" s="49"/>
      <c r="AA995" s="49"/>
    </row>
    <row r="996" spans="1:27" ht="15.75" customHeight="1" x14ac:dyDescent="0.25">
      <c r="A996" s="47"/>
      <c r="B996" s="48"/>
      <c r="C996" s="49"/>
      <c r="D996" s="49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1"/>
      <c r="W996" s="50"/>
      <c r="X996" s="50"/>
      <c r="Y996" s="49"/>
      <c r="Z996" s="49"/>
      <c r="AA996" s="49"/>
    </row>
    <row r="997" spans="1:27" ht="15.75" customHeight="1" x14ac:dyDescent="0.25">
      <c r="A997" s="47"/>
      <c r="B997" s="48"/>
      <c r="C997" s="49"/>
      <c r="D997" s="49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1"/>
      <c r="W997" s="50"/>
      <c r="X997" s="50"/>
      <c r="Y997" s="49"/>
      <c r="Z997" s="49"/>
      <c r="AA997" s="49"/>
    </row>
    <row r="998" spans="1:27" ht="15.75" customHeight="1" x14ac:dyDescent="0.25">
      <c r="A998" s="47"/>
      <c r="B998" s="48"/>
      <c r="C998" s="49"/>
      <c r="D998" s="49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1"/>
      <c r="W998" s="50"/>
      <c r="X998" s="50"/>
      <c r="Y998" s="49"/>
      <c r="Z998" s="49"/>
      <c r="AA998" s="49"/>
    </row>
    <row r="999" spans="1:27" ht="15.75" customHeight="1" x14ac:dyDescent="0.25">
      <c r="A999" s="47"/>
      <c r="B999" s="48"/>
      <c r="C999" s="49"/>
      <c r="D999" s="49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1"/>
      <c r="W999" s="50"/>
      <c r="X999" s="50"/>
      <c r="Y999" s="49"/>
      <c r="Z999" s="49"/>
      <c r="AA999" s="49"/>
    </row>
    <row r="1000" spans="1:27" ht="15.75" customHeight="1" x14ac:dyDescent="0.25">
      <c r="A1000" s="47"/>
      <c r="B1000" s="48"/>
      <c r="C1000" s="49"/>
      <c r="D1000" s="49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1"/>
      <c r="W1000" s="50"/>
      <c r="X1000" s="50"/>
      <c r="Y1000" s="49"/>
      <c r="Z1000" s="49"/>
      <c r="AA1000" s="49"/>
    </row>
    <row r="1001" spans="1:27" ht="15.75" customHeight="1" x14ac:dyDescent="0.25">
      <c r="A1001" s="47"/>
      <c r="B1001" s="48"/>
      <c r="C1001" s="49"/>
      <c r="D1001" s="49"/>
      <c r="E1001" s="50"/>
      <c r="F1001" s="50"/>
      <c r="G1001" s="50"/>
      <c r="H1001" s="50"/>
      <c r="I1001" s="50"/>
      <c r="J1001" s="50"/>
      <c r="K1001" s="50"/>
      <c r="L1001" s="50"/>
      <c r="M1001" s="50"/>
      <c r="N1001" s="50"/>
      <c r="O1001" s="50"/>
      <c r="P1001" s="50"/>
      <c r="Q1001" s="50"/>
      <c r="R1001" s="50"/>
      <c r="S1001" s="50"/>
      <c r="T1001" s="50"/>
      <c r="U1001" s="50"/>
      <c r="V1001" s="51"/>
      <c r="W1001" s="50"/>
      <c r="X1001" s="50"/>
      <c r="Y1001" s="49"/>
      <c r="Z1001" s="49"/>
      <c r="AA1001" s="49"/>
    </row>
    <row r="1002" spans="1:27" ht="15.75" customHeight="1" x14ac:dyDescent="0.25">
      <c r="A1002" s="47"/>
      <c r="B1002" s="48"/>
      <c r="C1002" s="49"/>
      <c r="D1002" s="49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1"/>
      <c r="W1002" s="50"/>
      <c r="X1002" s="50"/>
      <c r="Y1002" s="49"/>
      <c r="Z1002" s="49"/>
      <c r="AA1002" s="49"/>
    </row>
    <row r="1003" spans="1:27" ht="15.75" customHeight="1" x14ac:dyDescent="0.25">
      <c r="A1003" s="47"/>
      <c r="B1003" s="48"/>
      <c r="C1003" s="49"/>
      <c r="D1003" s="49"/>
      <c r="E1003" s="50"/>
      <c r="F1003" s="50"/>
      <c r="G1003" s="50"/>
      <c r="H1003" s="50"/>
      <c r="I1003" s="50"/>
      <c r="J1003" s="50"/>
      <c r="K1003" s="50"/>
      <c r="L1003" s="50"/>
      <c r="M1003" s="50"/>
      <c r="N1003" s="50"/>
      <c r="O1003" s="50"/>
      <c r="P1003" s="50"/>
      <c r="Q1003" s="50"/>
      <c r="R1003" s="50"/>
      <c r="S1003" s="50"/>
      <c r="T1003" s="50"/>
      <c r="U1003" s="50"/>
      <c r="V1003" s="51"/>
      <c r="W1003" s="50"/>
      <c r="X1003" s="50"/>
      <c r="Y1003" s="49"/>
      <c r="Z1003" s="49"/>
      <c r="AA1003" s="49"/>
    </row>
    <row r="1004" spans="1:27" ht="15.75" customHeight="1" x14ac:dyDescent="0.25">
      <c r="A1004" s="47"/>
      <c r="B1004" s="48"/>
      <c r="C1004" s="49"/>
      <c r="D1004" s="49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1"/>
      <c r="W1004" s="50"/>
      <c r="X1004" s="50"/>
      <c r="Y1004" s="49"/>
      <c r="Z1004" s="49"/>
      <c r="AA1004" s="49"/>
    </row>
    <row r="1005" spans="1:27" ht="15.75" customHeight="1" x14ac:dyDescent="0.25">
      <c r="A1005" s="47"/>
      <c r="B1005" s="48"/>
      <c r="C1005" s="49"/>
      <c r="D1005" s="49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1"/>
      <c r="W1005" s="50"/>
      <c r="X1005" s="50"/>
      <c r="Y1005" s="49"/>
      <c r="Z1005" s="49"/>
      <c r="AA1005" s="49"/>
    </row>
    <row r="1006" spans="1:27" ht="15.75" customHeight="1" x14ac:dyDescent="0.25">
      <c r="A1006" s="47"/>
      <c r="B1006" s="48"/>
      <c r="C1006" s="49"/>
      <c r="D1006" s="49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1"/>
      <c r="W1006" s="50"/>
      <c r="X1006" s="50"/>
      <c r="Y1006" s="49"/>
      <c r="Z1006" s="49"/>
      <c r="AA1006" s="49"/>
    </row>
  </sheetData>
  <mergeCells count="5">
    <mergeCell ref="A1:X2"/>
    <mergeCell ref="E51:H51"/>
    <mergeCell ref="E52:H53"/>
    <mergeCell ref="M51:P51"/>
    <mergeCell ref="M52:P53"/>
  </mergeCells>
  <printOptions horizontalCentered="1"/>
  <pageMargins left="0.23622047244094491" right="0.23622047244094491" top="0.74803149606299213" bottom="0.74803149606299213" header="0" footer="0"/>
  <pageSetup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INDICADORES 2024</vt:lpstr>
      <vt:lpstr>'INDICADORES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Administrativo</cp:lastModifiedBy>
  <cp:lastPrinted>2025-02-20T16:04:27Z</cp:lastPrinted>
  <dcterms:created xsi:type="dcterms:W3CDTF">2025-02-20T15:50:03Z</dcterms:created>
  <dcterms:modified xsi:type="dcterms:W3CDTF">2025-02-20T16:04:36Z</dcterms:modified>
</cp:coreProperties>
</file>